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'Лист1'!$17:$17</definedName>
  </definedNames>
  <calcPr fullCalcOnLoad="1"/>
</workbook>
</file>

<file path=xl/sharedStrings.xml><?xml version="1.0" encoding="utf-8"?>
<sst xmlns="http://schemas.openxmlformats.org/spreadsheetml/2006/main" count="569" uniqueCount="315">
  <si>
    <t>«2010-2011 вояс вылӧ аварийнӧй оланін фондысь гражданаӧс мӧдлаӧ овмӧдӧм кузя</t>
  </si>
  <si>
    <t>республиканскӧй адреснӧй уджтас йылысь» Коми Республикаса Веськӧдлан котырлӧн</t>
  </si>
  <si>
    <t xml:space="preserve">2010 во косму тӧлысь 23 лунся 115 №-а шуӧмӧ пыртӧм вежсьӧмъяс дорӧ </t>
  </si>
  <si>
    <t>3 СОДТӦД</t>
  </si>
  <si>
    <t>"2010-2011 вояс вылӧ «Аварийнӧй оланін фондысь гражданаӧс мӧдлаӧ овмӧдӧм»</t>
  </si>
  <si>
    <t>республиканскӧй адреснӧй уджтас дорӧ</t>
  </si>
  <si>
    <t>2 содтӧд</t>
  </si>
  <si>
    <t>Уна патераа керкаяслӧн, кутшӧмъяскӧд йитӧдын кӧсйӧны сетны сьӧма отсӧг аварийнӧй оланін фондысь гражданаӧс мӧдлаӧ вуджӧдӧм вылӧ, лыддьӧг</t>
  </si>
  <si>
    <t xml:space="preserve">Д/в № </t>
  </si>
  <si>
    <t>Уна патераа керкалӧн инпас</t>
  </si>
  <si>
    <t>Документ, коді эскӧдӧ уна патераа керкасӧ аварийнӧйӧн лыддьӧм</t>
  </si>
  <si>
    <t>Мӧдлаӧ овмӧдӧмлӧн планируйтан кадпас</t>
  </si>
  <si>
    <t>Уна патераа керка кисьтӧм кузя планируйтан кадпас</t>
  </si>
  <si>
    <t>Олысьяслӧн лыд станас</t>
  </si>
  <si>
    <t>Олысьяслӧн , кодъясӧс планируйтӧны мӧдлаӧ овмӧдны, лыдпас</t>
  </si>
  <si>
    <t>Уна патераа керкаын олан жыръяслӧн ӧтувъя ыджда</t>
  </si>
  <si>
    <t>Овмӧдӧм олан жыръяслӧн лыд</t>
  </si>
  <si>
    <t>Олан жыръяслӧн овмӧдӧм ыджда</t>
  </si>
  <si>
    <t>Гражданаӧс мӧдлаӧ овмӧдан дон</t>
  </si>
  <si>
    <t>Сьӧмӧн могмӧдан содтӧд источникъяс</t>
  </si>
  <si>
    <t xml:space="preserve">
</t>
  </si>
  <si>
    <t>Ставнас</t>
  </si>
  <si>
    <t>сы лыдын</t>
  </si>
  <si>
    <t>Ставнас:</t>
  </si>
  <si>
    <t>Номер</t>
  </si>
  <si>
    <t>Кадпас</t>
  </si>
  <si>
    <t>аспом эмбур</t>
  </si>
  <si>
    <t>муниципальнӧй эмбур</t>
  </si>
  <si>
    <t>Фондлӧн сьӧм тшӧт весьтӧ</t>
  </si>
  <si>
    <t>Коми Республикаса республиканскӧй сьӧм тшӧт весьтӧ</t>
  </si>
  <si>
    <t>меставывса сьӧмкудъяслӧн сьӧм тшӧт весьтӧ</t>
  </si>
  <si>
    <t xml:space="preserve">
</t>
  </si>
  <si>
    <t>морт</t>
  </si>
  <si>
    <t>кв.м</t>
  </si>
  <si>
    <t>ед.</t>
  </si>
  <si>
    <t>шайт</t>
  </si>
  <si>
    <t xml:space="preserve">
</t>
  </si>
  <si>
    <t>Коми Республика серти ставнас:</t>
  </si>
  <si>
    <t xml:space="preserve"> "Сосногорск" кар овмӧдчӧминса муниципальнӧй юкӧн</t>
  </si>
  <si>
    <t>1.</t>
  </si>
  <si>
    <t xml:space="preserve"> Сосногорск к.,   Октябрлы 40 во, 10 к.</t>
  </si>
  <si>
    <t>номертӧм</t>
  </si>
  <si>
    <t>03.11.2009</t>
  </si>
  <si>
    <t>04.2011</t>
  </si>
  <si>
    <t>04.2012</t>
  </si>
  <si>
    <t>2.</t>
  </si>
  <si>
    <t xml:space="preserve"> Сосногорск к.,  Гоголь ул., 1 к.</t>
  </si>
  <si>
    <t>14.09.2006</t>
  </si>
  <si>
    <t>3.</t>
  </si>
  <si>
    <t xml:space="preserve"> Сосногорск к.,  Гоголь ул., 1а к.</t>
  </si>
  <si>
    <t xml:space="preserve"> "Сыктывкар" кар кытшса муниципальнӧй юкӧн</t>
  </si>
  <si>
    <t>4.</t>
  </si>
  <si>
    <t xml:space="preserve"> Сыктывкар, Карберд уличкост, 24 к.</t>
  </si>
  <si>
    <t>27</t>
  </si>
  <si>
    <t>24.08.2005</t>
  </si>
  <si>
    <t>5.</t>
  </si>
  <si>
    <t xml:space="preserve"> Сыктывкар,  Октябр шӧртуй, 103 к.</t>
  </si>
  <si>
    <t>63</t>
  </si>
  <si>
    <t>16.11.2005</t>
  </si>
  <si>
    <t>6.</t>
  </si>
  <si>
    <t xml:space="preserve"> Сыктывкар,  Октябр шӧртуй, 109 к.</t>
  </si>
  <si>
    <t>58</t>
  </si>
  <si>
    <t>14.11.2005</t>
  </si>
  <si>
    <t>7.</t>
  </si>
  <si>
    <t xml:space="preserve"> Сыктывкар,  Октябр шӧртуй, 113 к.</t>
  </si>
  <si>
    <t>65</t>
  </si>
  <si>
    <t>8.</t>
  </si>
  <si>
    <t xml:space="preserve"> Сыктывкар,  Невельса 28-ӧд дивизия, 27 к.</t>
  </si>
  <si>
    <t>59</t>
  </si>
  <si>
    <t>9.</t>
  </si>
  <si>
    <t xml:space="preserve"> Сыктывкар,  Ленин ул., 133 к.</t>
  </si>
  <si>
    <t>70</t>
  </si>
  <si>
    <t>20.11.2005</t>
  </si>
  <si>
    <t>10.</t>
  </si>
  <si>
    <t xml:space="preserve"> Краснозатонскӧй ккп., Йӧзкост ул., 8 к.</t>
  </si>
  <si>
    <t>62</t>
  </si>
  <si>
    <t>19.11.2005</t>
  </si>
  <si>
    <t xml:space="preserve">  "Усинск" кар кытшса муниципальнӧй юкӧн</t>
  </si>
  <si>
    <t>X</t>
  </si>
  <si>
    <t>11.</t>
  </si>
  <si>
    <t xml:space="preserve"> Усинск к.,  Красноярск пурысь, 22 к.</t>
  </si>
  <si>
    <t>01.11.2006</t>
  </si>
  <si>
    <t>12.</t>
  </si>
  <si>
    <t>Парма ккп.,  Аэродром ул., 1 к.</t>
  </si>
  <si>
    <t>13.</t>
  </si>
  <si>
    <t xml:space="preserve"> Парма ккп.,  Мир ул., 2 к.</t>
  </si>
  <si>
    <t>14.</t>
  </si>
  <si>
    <t xml:space="preserve"> Парма ккп., Мир ул., 9а к.</t>
  </si>
  <si>
    <t>15.</t>
  </si>
  <si>
    <t xml:space="preserve">  Парма ккп.,  Стрӧитчан ул., 3 а к.</t>
  </si>
  <si>
    <t>16.</t>
  </si>
  <si>
    <t xml:space="preserve"> Парма ккп., Парма ул., 1 к.</t>
  </si>
  <si>
    <t>17.</t>
  </si>
  <si>
    <t xml:space="preserve"> Парма ккп., Парма ул., 15 а к.</t>
  </si>
  <si>
    <t>18.</t>
  </si>
  <si>
    <t xml:space="preserve"> Парма ккп., Парма ул., 25 к.</t>
  </si>
  <si>
    <t>19.</t>
  </si>
  <si>
    <t xml:space="preserve"> Парма ккп, Парма ул., 31 к.</t>
  </si>
  <si>
    <t>20.</t>
  </si>
  <si>
    <t xml:space="preserve"> Парма ккп., Парма ул., 31 а к.</t>
  </si>
  <si>
    <t xml:space="preserve">  "Ухта" кар кытшса муниципальнӧй юкӧн </t>
  </si>
  <si>
    <t>21.</t>
  </si>
  <si>
    <t xml:space="preserve"> Ухта к.,  Совхоз ул., 14 к.</t>
  </si>
  <si>
    <t>28-10/МВК</t>
  </si>
  <si>
    <t>14.08.2006</t>
  </si>
  <si>
    <t>22.</t>
  </si>
  <si>
    <t xml:space="preserve"> Воднӧй ккп.,  Октябр ул., 2 к.</t>
  </si>
  <si>
    <t>28-17/МВК</t>
  </si>
  <si>
    <t>23.</t>
  </si>
  <si>
    <t xml:space="preserve"> Шудаяг ккп., Кытш пурысь, 10 к.</t>
  </si>
  <si>
    <t>28-19/МВК</t>
  </si>
  <si>
    <t>24.</t>
  </si>
  <si>
    <t xml:space="preserve"> Шудаяг ккп., Кытш пурысь, 2а к.</t>
  </si>
  <si>
    <t>28-09/МВК</t>
  </si>
  <si>
    <t>25.</t>
  </si>
  <si>
    <t xml:space="preserve"> Шудаяг ккп., Кытш пурысь, 4 к.</t>
  </si>
  <si>
    <t>28-11/МВК</t>
  </si>
  <si>
    <t>26.</t>
  </si>
  <si>
    <t xml:space="preserve"> Шудаяг ккп., Кытш пурысь, 6 к.</t>
  </si>
  <si>
    <t>28-12/МВК</t>
  </si>
  <si>
    <t>27.</t>
  </si>
  <si>
    <t xml:space="preserve"> Шудаяг ккп., Кытш пурысь, 8 к.</t>
  </si>
  <si>
    <t>28-18/МВК</t>
  </si>
  <si>
    <t>28.</t>
  </si>
  <si>
    <t xml:space="preserve"> Шудаяг ккп.,  Павлов ул., 11а к.</t>
  </si>
  <si>
    <t>28-14/МВК</t>
  </si>
  <si>
    <t>29.</t>
  </si>
  <si>
    <t xml:space="preserve"> Шудаяг ккп.,  Павлов ул., 15а к.</t>
  </si>
  <si>
    <t>28-13/МВК</t>
  </si>
  <si>
    <t>30.</t>
  </si>
  <si>
    <t>Шудаяг ккп.,  Павлов ул., 17а к.</t>
  </si>
  <si>
    <t>28-08/МВК</t>
  </si>
  <si>
    <t>31.</t>
  </si>
  <si>
    <t>Шудаяг ккп,  Павлов ул., 9а к.</t>
  </si>
  <si>
    <t>28-15/МВК</t>
  </si>
  <si>
    <t>32.</t>
  </si>
  <si>
    <t xml:space="preserve"> Шудаяг ккп.,  Совхоз ул., 26 к.</t>
  </si>
  <si>
    <t>28-16/МВК</t>
  </si>
  <si>
    <t xml:space="preserve"> "Изьва" муниципальнӧй районса  муниципальнӧй юкӧн</t>
  </si>
  <si>
    <t>33.</t>
  </si>
  <si>
    <t xml:space="preserve"> Изьва с.,  Семяшкин ул., 29 к.</t>
  </si>
  <si>
    <t>15.02.2006</t>
  </si>
  <si>
    <t>03.2011</t>
  </si>
  <si>
    <t>03.2012</t>
  </si>
  <si>
    <t xml:space="preserve">   "Княжпогост" муниципальнӧй районса муниципальнӧй юкӧн</t>
  </si>
  <si>
    <t>34.</t>
  </si>
  <si>
    <t xml:space="preserve"> Емва к., Победалы 30 во ул., 14 к.</t>
  </si>
  <si>
    <t>24/1</t>
  </si>
  <si>
    <t>26.09.2006</t>
  </si>
  <si>
    <t>35.</t>
  </si>
  <si>
    <t xml:space="preserve"> Емва к.,  Победалы 30 во, 16 к.</t>
  </si>
  <si>
    <t>25/1</t>
  </si>
  <si>
    <t>36.</t>
  </si>
  <si>
    <t xml:space="preserve"> Емва к., Дзержинский ул., 69 к.</t>
  </si>
  <si>
    <t>36</t>
  </si>
  <si>
    <t>15.11.2006</t>
  </si>
  <si>
    <t>37.</t>
  </si>
  <si>
    <t xml:space="preserve"> Емва к., Дзержинский ул., 70 к.</t>
  </si>
  <si>
    <t>12/1</t>
  </si>
  <si>
    <t>38.</t>
  </si>
  <si>
    <t>Емва к.,  Туйвыв ул., 18 к.</t>
  </si>
  <si>
    <t>116/1</t>
  </si>
  <si>
    <t xml:space="preserve">   "Койгорт" муниципальнӧй районса муниципальнӧй юкӧн</t>
  </si>
  <si>
    <t>39.</t>
  </si>
  <si>
    <t xml:space="preserve"> Койдін п.,  Комаров ул., 23 к.</t>
  </si>
  <si>
    <t>115</t>
  </si>
  <si>
    <t>29.11.2006</t>
  </si>
  <si>
    <t>02.2011</t>
  </si>
  <si>
    <t>02.2012</t>
  </si>
  <si>
    <t>40.</t>
  </si>
  <si>
    <t xml:space="preserve"> Койдін п., Вӧр ул., 10 к.</t>
  </si>
  <si>
    <t>111</t>
  </si>
  <si>
    <t>41.</t>
  </si>
  <si>
    <t xml:space="preserve"> Койдін п., Берегвыв ул., 3 к.</t>
  </si>
  <si>
    <t>113</t>
  </si>
  <si>
    <t>42.</t>
  </si>
  <si>
    <t xml:space="preserve"> Койдін, Шӧр ул., 30 к.</t>
  </si>
  <si>
    <t>41</t>
  </si>
  <si>
    <t xml:space="preserve">  "Печора" муниципальнӧй районса муниципальнӧй юкӧн </t>
  </si>
  <si>
    <t>43.</t>
  </si>
  <si>
    <t xml:space="preserve"> Печора к.,  Калинин ул., 10 к.</t>
  </si>
  <si>
    <t>54</t>
  </si>
  <si>
    <t>29.04.1998</t>
  </si>
  <si>
    <t>44.</t>
  </si>
  <si>
    <t xml:space="preserve"> Печора к.,  Калинин ул., 8 к.</t>
  </si>
  <si>
    <t>85</t>
  </si>
  <si>
    <t>27.11.2002</t>
  </si>
  <si>
    <t>45.</t>
  </si>
  <si>
    <t xml:space="preserve"> Печора к.,  Ленинградскӧй ул., 7 к.</t>
  </si>
  <si>
    <t>94</t>
  </si>
  <si>
    <t>15.07.1999</t>
  </si>
  <si>
    <t>46.</t>
  </si>
  <si>
    <t xml:space="preserve"> Печора к., Вокзалдор ул., 10 к.</t>
  </si>
  <si>
    <t>37</t>
  </si>
  <si>
    <t>20.04.2006</t>
  </si>
  <si>
    <t>47.</t>
  </si>
  <si>
    <t xml:space="preserve"> Печора к., Вокзалдор ул., 12 к.</t>
  </si>
  <si>
    <t>30</t>
  </si>
  <si>
    <t>29.03.2006</t>
  </si>
  <si>
    <t>48.</t>
  </si>
  <si>
    <t xml:space="preserve"> Печора к., Юдор ул., 8 к.</t>
  </si>
  <si>
    <t>134</t>
  </si>
  <si>
    <t>09.03.2000</t>
  </si>
  <si>
    <t xml:space="preserve">   "Луздор" муниципальнӧй районса муниципальнӧй юкӧн</t>
  </si>
  <si>
    <t>49.</t>
  </si>
  <si>
    <t xml:space="preserve"> Коржинскӧй п.,Вӧр ул.,2 к.</t>
  </si>
  <si>
    <t>17.10.2006</t>
  </si>
  <si>
    <t>50.</t>
  </si>
  <si>
    <t xml:space="preserve"> Коржинскӧй п., Вӧр ул., 6 к.</t>
  </si>
  <si>
    <t>66</t>
  </si>
  <si>
    <t>51.</t>
  </si>
  <si>
    <t xml:space="preserve"> Пожӧмаяг п., Шӧр ул., 10 к.</t>
  </si>
  <si>
    <t>16.10.2006</t>
  </si>
  <si>
    <t>52.</t>
  </si>
  <si>
    <t>Лӧпъювом п., Шӧр ул., 6 к.</t>
  </si>
  <si>
    <t>25</t>
  </si>
  <si>
    <t>26.05.2006</t>
  </si>
  <si>
    <t>53.</t>
  </si>
  <si>
    <t>Чекши п., Вӧр ул., 10 к.</t>
  </si>
  <si>
    <t>53</t>
  </si>
  <si>
    <t>07.10.2006</t>
  </si>
  <si>
    <t>54.</t>
  </si>
  <si>
    <t xml:space="preserve"> Чекши п., Вӧр ул., 12 к.</t>
  </si>
  <si>
    <t>60</t>
  </si>
  <si>
    <t>55.</t>
  </si>
  <si>
    <t xml:space="preserve"> Летка с., Посдор ул., 4 к.</t>
  </si>
  <si>
    <t>5</t>
  </si>
  <si>
    <t>06.02.2006</t>
  </si>
  <si>
    <t>56.</t>
  </si>
  <si>
    <t>Абъячой с., Мир ул., 220 а к.</t>
  </si>
  <si>
    <t>75</t>
  </si>
  <si>
    <t>19.10.2006</t>
  </si>
  <si>
    <t>57.</t>
  </si>
  <si>
    <t>Абъячой с.,  Сӧветскӧй ул., 3 к.</t>
  </si>
  <si>
    <t>7</t>
  </si>
  <si>
    <t>10.03.2006</t>
  </si>
  <si>
    <t>58.</t>
  </si>
  <si>
    <t xml:space="preserve"> Слудка с., Казанскӧй ул.,28 к.</t>
  </si>
  <si>
    <t>52</t>
  </si>
  <si>
    <t>05.10.2006</t>
  </si>
  <si>
    <t xml:space="preserve">   "Сыктывдін" муниципальнӧй районса муниципальнӧй юкӧн</t>
  </si>
  <si>
    <t>59.</t>
  </si>
  <si>
    <t xml:space="preserve"> Парчӧг гр., Ягвыв ул., 20 к.</t>
  </si>
  <si>
    <t>10</t>
  </si>
  <si>
    <t>06.03.2006</t>
  </si>
  <si>
    <t>60.</t>
  </si>
  <si>
    <t xml:space="preserve"> Выльгорт с., Рабочӧй ул., 12 к.</t>
  </si>
  <si>
    <t>61.</t>
  </si>
  <si>
    <t>Зеленеч с., Юдор пырысь, 12 к.</t>
  </si>
  <si>
    <t>6</t>
  </si>
  <si>
    <t xml:space="preserve"> Зеленеч с., Сиктса ул., .4 к. </t>
  </si>
  <si>
    <t>11</t>
  </si>
  <si>
    <t>63.</t>
  </si>
  <si>
    <t xml:space="preserve"> Зеленеч с., Шӧр ул., 10 к.</t>
  </si>
  <si>
    <t>9</t>
  </si>
  <si>
    <t>28.11.2005</t>
  </si>
  <si>
    <t xml:space="preserve">  "Сыктыв" муниципальнӧй районса муниципальнӧй юкӧн</t>
  </si>
  <si>
    <t>64.</t>
  </si>
  <si>
    <t xml:space="preserve"> Визин с., Вӧр ул.,12 к.</t>
  </si>
  <si>
    <t>4</t>
  </si>
  <si>
    <t>10.11.2006</t>
  </si>
  <si>
    <t>65.</t>
  </si>
  <si>
    <t>Визин с., Оплеснин ул.,35 к.</t>
  </si>
  <si>
    <t>2</t>
  </si>
  <si>
    <t>06.11.2006</t>
  </si>
  <si>
    <t xml:space="preserve">   "Мылдін" муниципальнӧй районса муниципальнӧй юкӧн</t>
  </si>
  <si>
    <t>66.</t>
  </si>
  <si>
    <t xml:space="preserve"> Улыс  Омра п., Дизель ул.,14 к.</t>
  </si>
  <si>
    <t>24.11.2006</t>
  </si>
  <si>
    <t>67.</t>
  </si>
  <si>
    <t>Якша п., Максимович ул., 8 к.</t>
  </si>
  <si>
    <t>14</t>
  </si>
  <si>
    <t>02.09.2006</t>
  </si>
  <si>
    <t>68.</t>
  </si>
  <si>
    <t>Мылдін ккп., Ӧзын ул., 12 в к.</t>
  </si>
  <si>
    <t>12</t>
  </si>
  <si>
    <t>23.12.2006</t>
  </si>
  <si>
    <t>69.</t>
  </si>
  <si>
    <t>Мылдін ккп., Ӧзын ул., 16 к.</t>
  </si>
  <si>
    <t>3</t>
  </si>
  <si>
    <t>28.08.2006</t>
  </si>
  <si>
    <t>70.</t>
  </si>
  <si>
    <t>Мылдін ккп., Ӧзын ул., 18 а к.</t>
  </si>
  <si>
    <t xml:space="preserve">  "Удора" муниципальнӧй районса муниципальнӧй юкӧн</t>
  </si>
  <si>
    <t>71.</t>
  </si>
  <si>
    <t xml:space="preserve"> Ыджыдъяг п., Юсай ул.,8 к.</t>
  </si>
  <si>
    <t>13</t>
  </si>
  <si>
    <t>17.12.2006</t>
  </si>
  <si>
    <t>72.</t>
  </si>
  <si>
    <t xml:space="preserve"> Ыджыдъяг п., Тыдор ул., 11 к.</t>
  </si>
  <si>
    <t>73.</t>
  </si>
  <si>
    <t xml:space="preserve"> Ыджыдъяг п., Тыдор ул., 8 к.</t>
  </si>
  <si>
    <t xml:space="preserve">  "Емдін" муниципальнӧй районса муниципальнӧй юкӧн</t>
  </si>
  <si>
    <t>74.</t>
  </si>
  <si>
    <t>Микунь к., Дзержинский ул., 10 к.</t>
  </si>
  <si>
    <t>09.10.2006</t>
  </si>
  <si>
    <t>75.</t>
  </si>
  <si>
    <t xml:space="preserve"> Микунь к., Вӧр ул.,18 к.</t>
  </si>
  <si>
    <t>76.</t>
  </si>
  <si>
    <t xml:space="preserve"> Микунь к., Овмӧдчысьяслӧн ул., 2 к., II кор.</t>
  </si>
  <si>
    <t xml:space="preserve">  "Чилимдін" муниципальнӧй районса муниципальнӧй юкӧн</t>
  </si>
  <si>
    <t>77.</t>
  </si>
  <si>
    <t>Карпушев гр., Авиация ул., 84 к.</t>
  </si>
  <si>
    <t>10-06</t>
  </si>
  <si>
    <t>20.11.2006</t>
  </si>
  <si>
    <t>78.</t>
  </si>
  <si>
    <t xml:space="preserve"> Карпушев гр., Авиация ул., 85 к.</t>
  </si>
  <si>
    <t>11-06</t>
  </si>
  <si>
    <t>79.</t>
  </si>
  <si>
    <t xml:space="preserve"> Карпушев гр.,  Авиация ул., 87 к.</t>
  </si>
  <si>
    <t>12-06</t>
  </si>
  <si>
    <t>80.</t>
  </si>
  <si>
    <t xml:space="preserve"> Карпушев гр., Авиация ул., 90 к.</t>
  </si>
  <si>
    <t>13-06</t>
  </si>
  <si>
    <t>".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</si>
</sst>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##\ ###\ ###\ ##0.00"/>
    <numFmt numFmtId="167" formatCode="###\ ###\ ###\ ##0"/>
    <numFmt numFmtId="168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3" fillId="0" borderId="0" xfId="0" applyFont="1" applyAlignment="1">
      <alignment horizontal="right"/>
    </xf>
    <xf numFmtId="164" fontId="0" fillId="0" borderId="0" xfId="0" applyAlignment="1">
      <alignment/>
    </xf>
    <xf numFmtId="164" fontId="3" fillId="0" borderId="0" xfId="0" applyFont="1" applyBorder="1" applyAlignment="1">
      <alignment horizontal="right" vertical="top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wrapText="1"/>
    </xf>
    <xf numFmtId="164" fontId="7" fillId="0" borderId="2" xfId="0" applyFont="1" applyBorder="1" applyAlignment="1">
      <alignment horizontal="center" textRotation="90" wrapText="1"/>
    </xf>
    <xf numFmtId="164" fontId="7" fillId="0" borderId="2" xfId="0" applyFont="1" applyBorder="1" applyAlignment="1">
      <alignment horizontal="center" textRotation="90"/>
    </xf>
    <xf numFmtId="164" fontId="3" fillId="0" borderId="0" xfId="0" applyFont="1" applyAlignment="1">
      <alignment horizontal="center" wrapText="1"/>
    </xf>
    <xf numFmtId="164" fontId="7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8" fillId="0" borderId="2" xfId="0" applyFont="1" applyBorder="1" applyAlignment="1">
      <alignment horizontal="left"/>
    </xf>
    <xf numFmtId="164" fontId="7" fillId="0" borderId="2" xfId="0" applyFont="1" applyBorder="1" applyAlignment="1">
      <alignment horizontal="left"/>
    </xf>
    <xf numFmtId="165" fontId="7" fillId="0" borderId="2" xfId="0" applyNumberFormat="1" applyFont="1" applyBorder="1" applyAlignment="1">
      <alignment horizontal="right"/>
    </xf>
    <xf numFmtId="166" fontId="7" fillId="0" borderId="2" xfId="0" applyNumberFormat="1" applyFont="1" applyBorder="1" applyAlignment="1">
      <alignment horizontal="right"/>
    </xf>
    <xf numFmtId="164" fontId="8" fillId="0" borderId="2" xfId="0" applyFont="1" applyBorder="1" applyAlignment="1">
      <alignment horizontal="center"/>
    </xf>
    <xf numFmtId="167" fontId="7" fillId="0" borderId="2" xfId="0" applyNumberFormat="1" applyFont="1" applyBorder="1" applyAlignment="1">
      <alignment horizontal="right"/>
    </xf>
    <xf numFmtId="164" fontId="7" fillId="0" borderId="2" xfId="0" applyFont="1" applyBorder="1" applyAlignment="1">
      <alignment horizontal="left" wrapText="1"/>
    </xf>
    <xf numFmtId="167" fontId="7" fillId="0" borderId="2" xfId="0" applyNumberFormat="1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left" wrapText="1"/>
    </xf>
    <xf numFmtId="168" fontId="7" fillId="0" borderId="2" xfId="0" applyNumberFormat="1" applyFont="1" applyBorder="1" applyAlignment="1">
      <alignment horizontal="center"/>
    </xf>
    <xf numFmtId="164" fontId="1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9"/>
  <sheetViews>
    <sheetView tabSelected="1" zoomScale="35" zoomScaleNormal="35" workbookViewId="0" topLeftCell="A11">
      <selection activeCell="B39" sqref="B39"/>
    </sheetView>
  </sheetViews>
  <sheetFormatPr defaultColWidth="9.140625" defaultRowHeight="15"/>
  <cols>
    <col min="1" max="1" width="6.8515625" style="0" customWidth="1"/>
    <col min="2" max="2" width="34.57421875" style="0" customWidth="1"/>
    <col min="3" max="3" width="9.7109375" style="0" customWidth="1"/>
    <col min="4" max="4" width="13.00390625" style="0" customWidth="1"/>
    <col min="5" max="5" width="8.7109375" style="0" customWidth="1"/>
    <col min="7" max="7" width="6.8515625" style="0" customWidth="1"/>
    <col min="8" max="8" width="7.00390625" style="0" customWidth="1"/>
    <col min="9" max="9" width="12.57421875" style="0" customWidth="1"/>
    <col min="10" max="10" width="6.7109375" style="0" customWidth="1"/>
    <col min="11" max="11" width="6.57421875" style="0" customWidth="1"/>
    <col min="12" max="12" width="5.8515625" style="0" customWidth="1"/>
    <col min="13" max="13" width="12.8515625" style="0" customWidth="1"/>
    <col min="14" max="14" width="11.140625" style="0" customWidth="1"/>
    <col min="15" max="15" width="13.140625" style="0" customWidth="1"/>
    <col min="16" max="16" width="17.7109375" style="0" customWidth="1"/>
    <col min="17" max="17" width="17.57421875" style="0" customWidth="1"/>
    <col min="18" max="18" width="15.28125" style="0" customWidth="1"/>
    <col min="19" max="19" width="16.28125" style="0" customWidth="1"/>
    <col min="20" max="20" width="8.8515625" style="0" customWidth="1"/>
    <col min="21" max="21" width="0" style="0" hidden="1" customWidth="1"/>
  </cols>
  <sheetData>
    <row r="1" spans="13:20" ht="15">
      <c r="M1" s="1" t="s">
        <v>0</v>
      </c>
      <c r="N1" s="1"/>
      <c r="O1" s="1"/>
      <c r="P1" s="1"/>
      <c r="Q1" s="1"/>
      <c r="R1" s="1"/>
      <c r="S1" s="1"/>
      <c r="T1" s="1"/>
    </row>
    <row r="2" spans="13:20" ht="15">
      <c r="M2" s="1" t="s">
        <v>1</v>
      </c>
      <c r="N2" s="1"/>
      <c r="O2" s="1"/>
      <c r="P2" s="1"/>
      <c r="Q2" s="1"/>
      <c r="R2" s="1"/>
      <c r="S2" s="1"/>
      <c r="T2" s="1"/>
    </row>
    <row r="3" spans="13:20" ht="15">
      <c r="M3" s="1" t="s">
        <v>2</v>
      </c>
      <c r="N3" s="1"/>
      <c r="O3" s="1"/>
      <c r="P3" s="1"/>
      <c r="Q3" s="1"/>
      <c r="R3" s="1"/>
      <c r="S3" s="1"/>
      <c r="T3" s="1"/>
    </row>
    <row r="4" spans="13:20" ht="15">
      <c r="M4" s="1" t="s">
        <v>3</v>
      </c>
      <c r="N4" s="1"/>
      <c r="O4" s="1"/>
      <c r="P4" s="1"/>
      <c r="Q4" s="1"/>
      <c r="R4" s="1"/>
      <c r="S4" s="1"/>
      <c r="T4" s="1"/>
    </row>
    <row r="5" spans="14:20" ht="15">
      <c r="N5" s="2"/>
      <c r="O5" s="1" t="s">
        <v>4</v>
      </c>
      <c r="P5" s="1"/>
      <c r="Q5" s="1"/>
      <c r="R5" s="1"/>
      <c r="S5" s="1"/>
      <c r="T5" s="1"/>
    </row>
    <row r="6" spans="14:20" ht="15">
      <c r="N6" s="1" t="s">
        <v>5</v>
      </c>
      <c r="O6" s="1"/>
      <c r="P6" s="1"/>
      <c r="Q6" s="1"/>
      <c r="R6" s="1"/>
      <c r="S6" s="1"/>
      <c r="T6" s="1"/>
    </row>
    <row r="7" spans="13:20" ht="15">
      <c r="M7" s="1" t="s">
        <v>6</v>
      </c>
      <c r="N7" s="1"/>
      <c r="O7" s="1"/>
      <c r="P7" s="1"/>
      <c r="Q7" s="1"/>
      <c r="R7" s="1"/>
      <c r="S7" s="1"/>
      <c r="T7" s="1"/>
    </row>
    <row r="8" spans="14:20" ht="15">
      <c r="N8" s="3"/>
      <c r="O8" s="4"/>
      <c r="P8" s="4"/>
      <c r="Q8" s="4"/>
      <c r="R8" s="4"/>
      <c r="S8" s="4"/>
      <c r="T8" s="4"/>
    </row>
    <row r="9" spans="14:20" ht="15">
      <c r="N9" s="5"/>
      <c r="O9" s="5"/>
      <c r="P9" s="5"/>
      <c r="Q9" s="5"/>
      <c r="R9" s="5"/>
      <c r="S9" s="5"/>
      <c r="T9" s="5"/>
    </row>
    <row r="10" spans="1:20" ht="2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8.75">
      <c r="A11" s="7" t="s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1" ht="42" customHeight="1">
      <c r="A13" s="9" t="s">
        <v>8</v>
      </c>
      <c r="B13" s="10" t="s">
        <v>9</v>
      </c>
      <c r="C13" s="11" t="s">
        <v>10</v>
      </c>
      <c r="D13" s="11"/>
      <c r="E13" s="12" t="s">
        <v>11</v>
      </c>
      <c r="F13" s="13" t="s">
        <v>12</v>
      </c>
      <c r="G13" s="13" t="s">
        <v>13</v>
      </c>
      <c r="H13" s="12" t="s">
        <v>14</v>
      </c>
      <c r="I13" s="12" t="s">
        <v>15</v>
      </c>
      <c r="J13" s="11" t="s">
        <v>16</v>
      </c>
      <c r="K13" s="11"/>
      <c r="L13" s="11"/>
      <c r="M13" s="10" t="s">
        <v>17</v>
      </c>
      <c r="N13" s="10"/>
      <c r="O13" s="10"/>
      <c r="P13" s="9" t="s">
        <v>18</v>
      </c>
      <c r="Q13" s="9"/>
      <c r="R13" s="9"/>
      <c r="S13" s="9"/>
      <c r="T13" s="12" t="s">
        <v>19</v>
      </c>
      <c r="U13" s="14" t="s">
        <v>20</v>
      </c>
    </row>
    <row r="14" spans="1:20" ht="33" customHeight="1">
      <c r="A14" s="9"/>
      <c r="B14" s="9"/>
      <c r="C14" s="11"/>
      <c r="D14" s="11"/>
      <c r="E14" s="12"/>
      <c r="F14" s="12"/>
      <c r="G14" s="12"/>
      <c r="H14" s="12"/>
      <c r="I14" s="12"/>
      <c r="J14" s="13" t="s">
        <v>21</v>
      </c>
      <c r="K14" s="15" t="s">
        <v>22</v>
      </c>
      <c r="L14" s="15"/>
      <c r="M14" s="13" t="s">
        <v>21</v>
      </c>
      <c r="N14" s="15" t="s">
        <v>22</v>
      </c>
      <c r="O14" s="15"/>
      <c r="P14" s="13" t="s">
        <v>23</v>
      </c>
      <c r="Q14" s="15" t="s">
        <v>22</v>
      </c>
      <c r="R14" s="15"/>
      <c r="S14" s="15"/>
      <c r="T14" s="12"/>
    </row>
    <row r="15" spans="1:21" ht="118.5" customHeight="1">
      <c r="A15" s="9"/>
      <c r="B15" s="9"/>
      <c r="C15" s="13" t="s">
        <v>24</v>
      </c>
      <c r="D15" s="13" t="s">
        <v>25</v>
      </c>
      <c r="E15" s="12"/>
      <c r="F15" s="12"/>
      <c r="G15" s="12"/>
      <c r="H15" s="12"/>
      <c r="I15" s="12"/>
      <c r="J15" s="12"/>
      <c r="K15" s="12" t="s">
        <v>26</v>
      </c>
      <c r="L15" s="12" t="s">
        <v>27</v>
      </c>
      <c r="M15" s="13"/>
      <c r="N15" s="12" t="s">
        <v>26</v>
      </c>
      <c r="O15" s="12" t="s">
        <v>27</v>
      </c>
      <c r="P15" s="13"/>
      <c r="Q15" s="12" t="s">
        <v>28</v>
      </c>
      <c r="R15" s="12" t="s">
        <v>29</v>
      </c>
      <c r="S15" s="12" t="s">
        <v>30</v>
      </c>
      <c r="T15" s="12"/>
      <c r="U15" s="14" t="s">
        <v>31</v>
      </c>
    </row>
    <row r="16" spans="1:21" ht="19.5" customHeight="1">
      <c r="A16" s="9"/>
      <c r="B16" s="9"/>
      <c r="C16" s="13"/>
      <c r="D16" s="13"/>
      <c r="E16" s="13"/>
      <c r="F16" s="13"/>
      <c r="G16" s="15" t="s">
        <v>32</v>
      </c>
      <c r="H16" s="15" t="s">
        <v>32</v>
      </c>
      <c r="I16" s="15" t="s">
        <v>33</v>
      </c>
      <c r="J16" s="15" t="s">
        <v>34</v>
      </c>
      <c r="K16" s="15" t="s">
        <v>34</v>
      </c>
      <c r="L16" s="15" t="s">
        <v>34</v>
      </c>
      <c r="M16" s="15" t="s">
        <v>33</v>
      </c>
      <c r="N16" s="15" t="s">
        <v>33</v>
      </c>
      <c r="O16" s="15" t="s">
        <v>33</v>
      </c>
      <c r="P16" s="15" t="s">
        <v>35</v>
      </c>
      <c r="Q16" s="15" t="s">
        <v>35</v>
      </c>
      <c r="R16" s="15" t="s">
        <v>35</v>
      </c>
      <c r="S16" s="15" t="s">
        <v>35</v>
      </c>
      <c r="T16" s="15" t="s">
        <v>35</v>
      </c>
      <c r="U16" s="14" t="s">
        <v>36</v>
      </c>
    </row>
    <row r="17" spans="1:20" ht="1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16">
        <v>12</v>
      </c>
      <c r="M17" s="16">
        <v>13</v>
      </c>
      <c r="N17" s="16">
        <v>14</v>
      </c>
      <c r="O17" s="16">
        <v>15</v>
      </c>
      <c r="P17" s="16">
        <v>16</v>
      </c>
      <c r="Q17" s="16">
        <v>17</v>
      </c>
      <c r="R17" s="16">
        <v>18</v>
      </c>
      <c r="S17" s="16">
        <v>19</v>
      </c>
      <c r="T17" s="16">
        <v>20</v>
      </c>
    </row>
    <row r="18" spans="1:20" ht="15.75">
      <c r="A18" s="17" t="s">
        <v>37</v>
      </c>
      <c r="B18" s="17"/>
      <c r="C18" s="18"/>
      <c r="D18" s="15"/>
      <c r="E18" s="15"/>
      <c r="F18" s="15"/>
      <c r="G18" s="19">
        <f aca="true" t="shared" si="0" ref="G18:L18">G20+G25+G34+G46+G60+G63+G70+G76+G84+G96+G103+G107+G114+G119+G124</f>
        <v>917</v>
      </c>
      <c r="H18" s="19">
        <f t="shared" si="0"/>
        <v>891</v>
      </c>
      <c r="I18" s="20">
        <f t="shared" si="0"/>
        <v>17530.1</v>
      </c>
      <c r="J18" s="19">
        <f t="shared" si="0"/>
        <v>350</v>
      </c>
      <c r="K18" s="19">
        <f t="shared" si="0"/>
        <v>58</v>
      </c>
      <c r="L18" s="19">
        <f t="shared" si="0"/>
        <v>292</v>
      </c>
      <c r="M18" s="20">
        <f>N18+O18</f>
        <v>13804.190000000002</v>
      </c>
      <c r="N18" s="20">
        <f>N20+N25+N34+N46+N60+N63+N70+N76+N84+N96+N103+N107+N114+N119+N124</f>
        <v>2445.2</v>
      </c>
      <c r="O18" s="20">
        <f>O20+O25+O34+O46+O60+O63+O70+O76+O84+O96+O103+O107+O114+O119+O124</f>
        <v>11358.990000000002</v>
      </c>
      <c r="P18" s="20">
        <f>Q18+R18+S18</f>
        <v>366371076.5</v>
      </c>
      <c r="Q18" s="20">
        <f>Q20+Q25+Q34+Q46+Q60+Q63+Q70+Q76+Q84+Q96+Q103+Q107+Q114+Q119+Q124</f>
        <v>332936761.63</v>
      </c>
      <c r="R18" s="20">
        <f>R20+R25+R34+R46+R60+R63+R70+R76+R84+R96+R103+R107+R114+R119+R124</f>
        <v>4525428.63</v>
      </c>
      <c r="S18" s="20">
        <f>S20+S25+S34+S46+S60+S63+S70+S76+S84+S96+S103+S107+S114+S119+S124</f>
        <v>28908886.24</v>
      </c>
      <c r="T18" s="20">
        <v>0</v>
      </c>
    </row>
    <row r="19" spans="1:20" ht="15.75">
      <c r="A19" s="21" t="s">
        <v>38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15.75">
      <c r="A20" s="18" t="s">
        <v>23</v>
      </c>
      <c r="B20" s="18"/>
      <c r="C20" s="18"/>
      <c r="D20" s="15"/>
      <c r="E20" s="15"/>
      <c r="F20" s="15"/>
      <c r="G20" s="22">
        <f>G21+G22+G23</f>
        <v>19</v>
      </c>
      <c r="H20" s="22">
        <f>H21+H22+H23</f>
        <v>18</v>
      </c>
      <c r="I20" s="20">
        <f>I21+I22+I23</f>
        <v>495.09999999999997</v>
      </c>
      <c r="J20" s="22">
        <f aca="true" t="shared" si="1" ref="J20:S20">J21+J22+J23</f>
        <v>9</v>
      </c>
      <c r="K20" s="22">
        <f t="shared" si="1"/>
        <v>1</v>
      </c>
      <c r="L20" s="22">
        <f t="shared" si="1"/>
        <v>8</v>
      </c>
      <c r="M20" s="20">
        <f t="shared" si="1"/>
        <v>462.09999999999997</v>
      </c>
      <c r="N20" s="20">
        <f t="shared" si="1"/>
        <v>46.9</v>
      </c>
      <c r="O20" s="20">
        <f t="shared" si="1"/>
        <v>415.2</v>
      </c>
      <c r="P20" s="20">
        <f t="shared" si="1"/>
        <v>12639155.319999998</v>
      </c>
      <c r="Q20" s="20">
        <f t="shared" si="1"/>
        <v>11534490.58</v>
      </c>
      <c r="R20" s="20">
        <f t="shared" si="1"/>
        <v>160548.59</v>
      </c>
      <c r="S20" s="20">
        <f t="shared" si="1"/>
        <v>944116.1499999999</v>
      </c>
      <c r="T20" s="20">
        <v>0</v>
      </c>
    </row>
    <row r="21" spans="1:20" ht="31.5">
      <c r="A21" s="15" t="s">
        <v>39</v>
      </c>
      <c r="B21" s="23" t="s">
        <v>40</v>
      </c>
      <c r="C21" s="18" t="s">
        <v>41</v>
      </c>
      <c r="D21" s="15" t="s">
        <v>42</v>
      </c>
      <c r="E21" s="15" t="s">
        <v>43</v>
      </c>
      <c r="F21" s="15" t="s">
        <v>44</v>
      </c>
      <c r="G21" s="24">
        <v>3</v>
      </c>
      <c r="H21" s="24">
        <v>2</v>
      </c>
      <c r="I21" s="20">
        <v>67.3</v>
      </c>
      <c r="J21" s="22">
        <v>1</v>
      </c>
      <c r="K21" s="22">
        <v>0</v>
      </c>
      <c r="L21" s="22">
        <v>1</v>
      </c>
      <c r="M21" s="20">
        <v>34.3</v>
      </c>
      <c r="N21" s="20">
        <v>0</v>
      </c>
      <c r="O21" s="20">
        <v>34.3</v>
      </c>
      <c r="P21" s="20">
        <f>Q21+R21+S21</f>
        <v>966947.1499999999</v>
      </c>
      <c r="Q21" s="20">
        <v>882435.77</v>
      </c>
      <c r="R21" s="20">
        <v>12282.7</v>
      </c>
      <c r="S21" s="20">
        <v>72228.68</v>
      </c>
      <c r="T21" s="20">
        <v>0</v>
      </c>
    </row>
    <row r="22" spans="1:20" ht="15.75">
      <c r="A22" s="15" t="s">
        <v>45</v>
      </c>
      <c r="B22" s="23" t="s">
        <v>46</v>
      </c>
      <c r="C22" s="18" t="s">
        <v>41</v>
      </c>
      <c r="D22" s="15" t="s">
        <v>47</v>
      </c>
      <c r="E22" s="15" t="s">
        <v>43</v>
      </c>
      <c r="F22" s="15" t="s">
        <v>44</v>
      </c>
      <c r="G22" s="24">
        <v>8</v>
      </c>
      <c r="H22" s="24">
        <v>8</v>
      </c>
      <c r="I22" s="20">
        <v>213.6</v>
      </c>
      <c r="J22" s="22">
        <v>4</v>
      </c>
      <c r="K22" s="22">
        <v>1</v>
      </c>
      <c r="L22" s="22">
        <v>3</v>
      </c>
      <c r="M22" s="20">
        <v>213.6</v>
      </c>
      <c r="N22" s="20">
        <v>46.9</v>
      </c>
      <c r="O22" s="20">
        <v>166.7</v>
      </c>
      <c r="P22" s="20">
        <f>Q22+R22+S22</f>
        <v>5854177.7299999995</v>
      </c>
      <c r="Q22" s="20">
        <v>5342521.46</v>
      </c>
      <c r="R22" s="20">
        <v>74362.02</v>
      </c>
      <c r="S22" s="20">
        <v>437294.25</v>
      </c>
      <c r="T22" s="20">
        <v>0</v>
      </c>
    </row>
    <row r="23" spans="1:20" ht="15.75">
      <c r="A23" s="15" t="s">
        <v>48</v>
      </c>
      <c r="B23" s="23" t="s">
        <v>49</v>
      </c>
      <c r="C23" s="18" t="s">
        <v>41</v>
      </c>
      <c r="D23" s="15" t="s">
        <v>47</v>
      </c>
      <c r="E23" s="15" t="s">
        <v>43</v>
      </c>
      <c r="F23" s="15" t="s">
        <v>44</v>
      </c>
      <c r="G23" s="24">
        <v>8</v>
      </c>
      <c r="H23" s="24">
        <v>8</v>
      </c>
      <c r="I23" s="20">
        <v>214.2</v>
      </c>
      <c r="J23" s="22">
        <v>4</v>
      </c>
      <c r="K23" s="22">
        <v>0</v>
      </c>
      <c r="L23" s="22">
        <v>4</v>
      </c>
      <c r="M23" s="20">
        <v>214.2</v>
      </c>
      <c r="N23" s="20">
        <v>0</v>
      </c>
      <c r="O23" s="20">
        <v>214.2</v>
      </c>
      <c r="P23" s="20">
        <f>Q23+R23+S23</f>
        <v>5818030.4399999995</v>
      </c>
      <c r="Q23" s="20">
        <v>5309533.35</v>
      </c>
      <c r="R23" s="20">
        <v>73903.87</v>
      </c>
      <c r="S23" s="20">
        <v>434593.22</v>
      </c>
      <c r="T23" s="20">
        <v>0</v>
      </c>
    </row>
    <row r="24" spans="1:20" ht="15.75">
      <c r="A24" s="21" t="s">
        <v>50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15.75">
      <c r="A25" s="18" t="s">
        <v>23</v>
      </c>
      <c r="B25" s="18"/>
      <c r="C25" s="18"/>
      <c r="D25" s="15"/>
      <c r="E25" s="15"/>
      <c r="F25" s="15"/>
      <c r="G25" s="24">
        <v>131</v>
      </c>
      <c r="H25" s="24">
        <v>128</v>
      </c>
      <c r="I25" s="20">
        <v>2000.6</v>
      </c>
      <c r="J25" s="22">
        <v>41</v>
      </c>
      <c r="K25" s="22">
        <v>16</v>
      </c>
      <c r="L25" s="22">
        <v>25</v>
      </c>
      <c r="M25" s="20">
        <v>1966.4</v>
      </c>
      <c r="N25" s="20">
        <v>806.5</v>
      </c>
      <c r="O25" s="20">
        <v>1159.9</v>
      </c>
      <c r="P25" s="20">
        <f>P26+P27+P28+P29+P30+P31+P32</f>
        <v>55675338.71</v>
      </c>
      <c r="Q25" s="20">
        <v>50636075.63</v>
      </c>
      <c r="R25" s="20">
        <v>399643.53</v>
      </c>
      <c r="S25" s="20">
        <v>4639619.55</v>
      </c>
      <c r="T25" s="20">
        <v>0</v>
      </c>
    </row>
    <row r="26" spans="1:20" ht="31.5">
      <c r="A26" s="15" t="s">
        <v>51</v>
      </c>
      <c r="B26" s="23" t="s">
        <v>52</v>
      </c>
      <c r="C26" s="18" t="s">
        <v>53</v>
      </c>
      <c r="D26" s="15" t="s">
        <v>54</v>
      </c>
      <c r="E26" s="15" t="s">
        <v>43</v>
      </c>
      <c r="F26" s="15" t="s">
        <v>44</v>
      </c>
      <c r="G26" s="24">
        <v>16</v>
      </c>
      <c r="H26" s="24">
        <v>16</v>
      </c>
      <c r="I26" s="20">
        <v>183.6</v>
      </c>
      <c r="J26" s="22">
        <v>4</v>
      </c>
      <c r="K26" s="22">
        <v>0</v>
      </c>
      <c r="L26" s="22">
        <v>4</v>
      </c>
      <c r="M26" s="20">
        <v>183.6</v>
      </c>
      <c r="N26" s="20">
        <v>0</v>
      </c>
      <c r="O26" s="20">
        <v>183.6</v>
      </c>
      <c r="P26" s="20">
        <v>5242316.11</v>
      </c>
      <c r="Q26" s="20">
        <v>4767825.78</v>
      </c>
      <c r="R26" s="20">
        <v>37629.9</v>
      </c>
      <c r="S26" s="20">
        <v>436860.43</v>
      </c>
      <c r="T26" s="20">
        <v>0</v>
      </c>
    </row>
    <row r="27" spans="1:20" ht="31.5">
      <c r="A27" s="15" t="s">
        <v>55</v>
      </c>
      <c r="B27" s="23" t="s">
        <v>56</v>
      </c>
      <c r="C27" s="18" t="s">
        <v>57</v>
      </c>
      <c r="D27" s="15" t="s">
        <v>58</v>
      </c>
      <c r="E27" s="15" t="s">
        <v>43</v>
      </c>
      <c r="F27" s="15" t="s">
        <v>44</v>
      </c>
      <c r="G27" s="24">
        <v>20</v>
      </c>
      <c r="H27" s="24">
        <v>20</v>
      </c>
      <c r="I27" s="20">
        <v>404.5</v>
      </c>
      <c r="J27" s="22">
        <v>8</v>
      </c>
      <c r="K27" s="22">
        <v>5</v>
      </c>
      <c r="L27" s="22">
        <v>3</v>
      </c>
      <c r="M27" s="20">
        <v>404.5</v>
      </c>
      <c r="N27" s="20">
        <v>248.4</v>
      </c>
      <c r="O27" s="20">
        <v>156.1</v>
      </c>
      <c r="P27" s="20">
        <v>11549656.14</v>
      </c>
      <c r="Q27" s="20">
        <v>10504278.47</v>
      </c>
      <c r="R27" s="20">
        <v>82904.67</v>
      </c>
      <c r="S27" s="20">
        <v>962473</v>
      </c>
      <c r="T27" s="20">
        <v>0</v>
      </c>
    </row>
    <row r="28" spans="1:20" ht="31.5">
      <c r="A28" s="15" t="s">
        <v>59</v>
      </c>
      <c r="B28" s="23" t="s">
        <v>60</v>
      </c>
      <c r="C28" s="18" t="s">
        <v>61</v>
      </c>
      <c r="D28" s="15" t="s">
        <v>62</v>
      </c>
      <c r="E28" s="15" t="s">
        <v>43</v>
      </c>
      <c r="F28" s="15" t="s">
        <v>44</v>
      </c>
      <c r="G28" s="24">
        <v>23</v>
      </c>
      <c r="H28" s="24">
        <v>23</v>
      </c>
      <c r="I28" s="20">
        <v>408.2</v>
      </c>
      <c r="J28" s="22">
        <v>8</v>
      </c>
      <c r="K28" s="22">
        <v>4</v>
      </c>
      <c r="L28" s="22">
        <v>4</v>
      </c>
      <c r="M28" s="20">
        <v>408.2</v>
      </c>
      <c r="N28" s="20">
        <v>205</v>
      </c>
      <c r="O28" s="20">
        <v>203.2</v>
      </c>
      <c r="P28" s="20">
        <v>11655301.95</v>
      </c>
      <c r="Q28" s="20">
        <v>10600362.11</v>
      </c>
      <c r="R28" s="20">
        <v>83663</v>
      </c>
      <c r="S28" s="20">
        <v>971276.84</v>
      </c>
      <c r="T28" s="20">
        <v>0</v>
      </c>
    </row>
    <row r="29" spans="1:20" ht="31.5">
      <c r="A29" s="15" t="s">
        <v>63</v>
      </c>
      <c r="B29" s="23" t="s">
        <v>64</v>
      </c>
      <c r="C29" s="18" t="s">
        <v>65</v>
      </c>
      <c r="D29" s="15" t="s">
        <v>58</v>
      </c>
      <c r="E29" s="15" t="s">
        <v>43</v>
      </c>
      <c r="F29" s="15" t="s">
        <v>44</v>
      </c>
      <c r="G29" s="24">
        <v>27</v>
      </c>
      <c r="H29" s="24">
        <v>27</v>
      </c>
      <c r="I29" s="20">
        <v>403.2</v>
      </c>
      <c r="J29" s="22">
        <v>8</v>
      </c>
      <c r="K29" s="22">
        <v>5</v>
      </c>
      <c r="L29" s="22">
        <v>3</v>
      </c>
      <c r="M29" s="20">
        <v>403.2</v>
      </c>
      <c r="N29" s="20">
        <v>247.8</v>
      </c>
      <c r="O29" s="20">
        <v>155.4</v>
      </c>
      <c r="P29" s="20">
        <v>11512537.34</v>
      </c>
      <c r="Q29" s="20">
        <v>10470519.36</v>
      </c>
      <c r="R29" s="20">
        <v>82638.22</v>
      </c>
      <c r="S29" s="20">
        <v>959379.76</v>
      </c>
      <c r="T29" s="20">
        <v>0</v>
      </c>
    </row>
    <row r="30" spans="1:20" ht="16.5">
      <c r="A30" s="15" t="s">
        <v>66</v>
      </c>
      <c r="B30" s="23" t="s">
        <v>67</v>
      </c>
      <c r="C30" s="18" t="s">
        <v>68</v>
      </c>
      <c r="D30" s="15" t="s">
        <v>62</v>
      </c>
      <c r="E30" s="15" t="s">
        <v>43</v>
      </c>
      <c r="F30" s="15" t="s">
        <v>44</v>
      </c>
      <c r="G30" s="24">
        <v>22</v>
      </c>
      <c r="H30" s="24">
        <v>22</v>
      </c>
      <c r="I30" s="20">
        <v>402.6</v>
      </c>
      <c r="J30" s="22">
        <v>8</v>
      </c>
      <c r="K30" s="22">
        <v>2</v>
      </c>
      <c r="L30" s="22">
        <v>6</v>
      </c>
      <c r="M30" s="20">
        <v>402.6</v>
      </c>
      <c r="N30" s="20">
        <v>105.3</v>
      </c>
      <c r="O30" s="20">
        <v>297.3</v>
      </c>
      <c r="P30" s="20">
        <v>11495405.59</v>
      </c>
      <c r="Q30" s="20">
        <v>10454938.22</v>
      </c>
      <c r="R30" s="20">
        <v>82515.25</v>
      </c>
      <c r="S30" s="20">
        <v>957952.12</v>
      </c>
      <c r="T30" s="20">
        <v>0</v>
      </c>
    </row>
    <row r="31" spans="1:20" ht="15.75">
      <c r="A31" s="15" t="s">
        <v>69</v>
      </c>
      <c r="B31" s="23" t="s">
        <v>70</v>
      </c>
      <c r="C31" s="18" t="s">
        <v>71</v>
      </c>
      <c r="D31" s="15" t="s">
        <v>72</v>
      </c>
      <c r="E31" s="15" t="s">
        <v>43</v>
      </c>
      <c r="F31" s="15" t="s">
        <v>44</v>
      </c>
      <c r="G31" s="24">
        <v>10</v>
      </c>
      <c r="H31" s="24">
        <v>10</v>
      </c>
      <c r="I31" s="20">
        <v>55.4</v>
      </c>
      <c r="J31" s="22">
        <v>2</v>
      </c>
      <c r="K31" s="22">
        <v>0</v>
      </c>
      <c r="L31" s="22">
        <v>2</v>
      </c>
      <c r="M31" s="20">
        <v>55.4</v>
      </c>
      <c r="N31" s="20">
        <v>0</v>
      </c>
      <c r="O31" s="20">
        <v>55.4</v>
      </c>
      <c r="P31" s="20">
        <v>1581831.77</v>
      </c>
      <c r="Q31" s="20">
        <v>1438657.67</v>
      </c>
      <c r="R31" s="20">
        <v>11354.56</v>
      </c>
      <c r="S31" s="20">
        <v>131819.54</v>
      </c>
      <c r="T31" s="20">
        <v>0</v>
      </c>
    </row>
    <row r="32" spans="1:20" ht="31.5">
      <c r="A32" s="15" t="s">
        <v>73</v>
      </c>
      <c r="B32" s="23" t="s">
        <v>74</v>
      </c>
      <c r="C32" s="18" t="s">
        <v>75</v>
      </c>
      <c r="D32" s="15" t="s">
        <v>76</v>
      </c>
      <c r="E32" s="15" t="s">
        <v>43</v>
      </c>
      <c r="F32" s="15" t="s">
        <v>44</v>
      </c>
      <c r="G32" s="24">
        <v>13</v>
      </c>
      <c r="H32" s="24">
        <v>10</v>
      </c>
      <c r="I32" s="20">
        <v>143.1</v>
      </c>
      <c r="J32" s="22">
        <v>3</v>
      </c>
      <c r="K32" s="22">
        <v>0</v>
      </c>
      <c r="L32" s="22">
        <v>3</v>
      </c>
      <c r="M32" s="20">
        <v>108.9</v>
      </c>
      <c r="N32" s="20">
        <v>0</v>
      </c>
      <c r="O32" s="20">
        <v>108.9</v>
      </c>
      <c r="P32" s="20">
        <v>2638289.81</v>
      </c>
      <c r="Q32" s="20">
        <v>2399494.02</v>
      </c>
      <c r="R32" s="20">
        <v>18937.93</v>
      </c>
      <c r="S32" s="20">
        <v>219857.86</v>
      </c>
      <c r="T32" s="20">
        <v>0</v>
      </c>
    </row>
    <row r="33" spans="1:20" ht="15.75">
      <c r="A33" s="21" t="s">
        <v>77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ht="15.75">
      <c r="A34" s="18" t="s">
        <v>23</v>
      </c>
      <c r="B34" s="18"/>
      <c r="C34" s="18" t="s">
        <v>78</v>
      </c>
      <c r="D34" s="15" t="s">
        <v>78</v>
      </c>
      <c r="E34" s="15" t="s">
        <v>78</v>
      </c>
      <c r="F34" s="15" t="s">
        <v>78</v>
      </c>
      <c r="G34" s="24">
        <v>116</v>
      </c>
      <c r="H34" s="24">
        <v>116</v>
      </c>
      <c r="I34" s="20">
        <v>2431.5</v>
      </c>
      <c r="J34" s="22">
        <v>51</v>
      </c>
      <c r="K34" s="22">
        <v>2</v>
      </c>
      <c r="L34" s="22">
        <v>49</v>
      </c>
      <c r="M34" s="20">
        <v>1964.78</v>
      </c>
      <c r="N34" s="20">
        <v>78</v>
      </c>
      <c r="O34" s="20">
        <v>1886.78</v>
      </c>
      <c r="P34" s="20">
        <f>P35+P36+P37+P38+P39+P40+P41+P42+P43+P44</f>
        <v>56159400</v>
      </c>
      <c r="Q34" s="20">
        <v>50025080</v>
      </c>
      <c r="R34" s="20">
        <v>239000</v>
      </c>
      <c r="S34" s="20">
        <v>5895320</v>
      </c>
      <c r="T34" s="20">
        <v>0</v>
      </c>
    </row>
    <row r="35" spans="1:20" ht="31.5">
      <c r="A35" s="15" t="s">
        <v>79</v>
      </c>
      <c r="B35" s="23" t="s">
        <v>80</v>
      </c>
      <c r="C35" s="18" t="s">
        <v>41</v>
      </c>
      <c r="D35" s="15" t="s">
        <v>81</v>
      </c>
      <c r="E35" s="15" t="s">
        <v>43</v>
      </c>
      <c r="F35" s="15" t="s">
        <v>44</v>
      </c>
      <c r="G35" s="24">
        <v>26</v>
      </c>
      <c r="H35" s="24">
        <v>26</v>
      </c>
      <c r="I35" s="20">
        <v>493.4</v>
      </c>
      <c r="J35" s="22">
        <v>11</v>
      </c>
      <c r="K35" s="22">
        <v>1</v>
      </c>
      <c r="L35" s="22">
        <v>10</v>
      </c>
      <c r="M35" s="20">
        <v>441.18</v>
      </c>
      <c r="N35" s="20">
        <v>30.3</v>
      </c>
      <c r="O35" s="20">
        <v>410.88</v>
      </c>
      <c r="P35" s="20">
        <v>12226500</v>
      </c>
      <c r="Q35" s="20">
        <v>10890993.15</v>
      </c>
      <c r="R35" s="20">
        <v>52032.85</v>
      </c>
      <c r="S35" s="20">
        <v>1283474</v>
      </c>
      <c r="T35" s="20">
        <v>0</v>
      </c>
    </row>
    <row r="36" spans="1:20" ht="15.75">
      <c r="A36" s="15" t="s">
        <v>82</v>
      </c>
      <c r="B36" s="23" t="s">
        <v>83</v>
      </c>
      <c r="C36" s="18" t="s">
        <v>41</v>
      </c>
      <c r="D36" s="15" t="s">
        <v>81</v>
      </c>
      <c r="E36" s="15" t="s">
        <v>43</v>
      </c>
      <c r="F36" s="15" t="s">
        <v>44</v>
      </c>
      <c r="G36" s="24">
        <v>7</v>
      </c>
      <c r="H36" s="24">
        <v>7</v>
      </c>
      <c r="I36" s="20">
        <v>129.5</v>
      </c>
      <c r="J36" s="22">
        <v>4</v>
      </c>
      <c r="K36" s="22">
        <v>0</v>
      </c>
      <c r="L36" s="22">
        <v>4</v>
      </c>
      <c r="M36" s="20">
        <v>119.9</v>
      </c>
      <c r="N36" s="20">
        <v>0</v>
      </c>
      <c r="O36" s="20">
        <v>119.9</v>
      </c>
      <c r="P36" s="20">
        <v>3588000</v>
      </c>
      <c r="Q36" s="20">
        <v>3196080.92</v>
      </c>
      <c r="R36" s="20">
        <v>15269.61</v>
      </c>
      <c r="S36" s="20">
        <v>376649.47</v>
      </c>
      <c r="T36" s="20">
        <v>0</v>
      </c>
    </row>
    <row r="37" spans="1:20" ht="15.75">
      <c r="A37" s="15" t="s">
        <v>84</v>
      </c>
      <c r="B37" s="23" t="s">
        <v>85</v>
      </c>
      <c r="C37" s="18" t="s">
        <v>41</v>
      </c>
      <c r="D37" s="15" t="s">
        <v>81</v>
      </c>
      <c r="E37" s="15" t="s">
        <v>43</v>
      </c>
      <c r="F37" s="15" t="s">
        <v>44</v>
      </c>
      <c r="G37" s="24">
        <v>10</v>
      </c>
      <c r="H37" s="24">
        <v>10</v>
      </c>
      <c r="I37" s="20">
        <v>208</v>
      </c>
      <c r="J37" s="22">
        <v>6</v>
      </c>
      <c r="K37" s="22">
        <v>0</v>
      </c>
      <c r="L37" s="22">
        <v>6</v>
      </c>
      <c r="M37" s="20">
        <v>93.4</v>
      </c>
      <c r="N37" s="20">
        <v>0</v>
      </c>
      <c r="O37" s="20">
        <v>93.4</v>
      </c>
      <c r="P37" s="20">
        <v>2802000</v>
      </c>
      <c r="Q37" s="20">
        <v>2495936.11</v>
      </c>
      <c r="R37" s="20">
        <v>11924.59</v>
      </c>
      <c r="S37" s="20">
        <v>294139.3</v>
      </c>
      <c r="T37" s="20">
        <v>0</v>
      </c>
    </row>
    <row r="38" spans="1:20" ht="15.75">
      <c r="A38" s="15" t="s">
        <v>86</v>
      </c>
      <c r="B38" s="23" t="s">
        <v>87</v>
      </c>
      <c r="C38" s="18" t="s">
        <v>41</v>
      </c>
      <c r="D38" s="15" t="s">
        <v>81</v>
      </c>
      <c r="E38" s="15" t="s">
        <v>43</v>
      </c>
      <c r="F38" s="15" t="s">
        <v>44</v>
      </c>
      <c r="G38" s="24">
        <v>5</v>
      </c>
      <c r="H38" s="24">
        <v>5</v>
      </c>
      <c r="I38" s="20">
        <v>92.8</v>
      </c>
      <c r="J38" s="22">
        <v>2</v>
      </c>
      <c r="K38" s="22">
        <v>0</v>
      </c>
      <c r="L38" s="22">
        <v>2</v>
      </c>
      <c r="M38" s="20">
        <v>92.8</v>
      </c>
      <c r="N38" s="20">
        <v>0</v>
      </c>
      <c r="O38" s="20">
        <v>92.8</v>
      </c>
      <c r="P38" s="20">
        <v>2136900</v>
      </c>
      <c r="Q38" s="20">
        <v>1903485.31</v>
      </c>
      <c r="R38" s="20">
        <v>9094.1</v>
      </c>
      <c r="S38" s="20">
        <v>224320.59</v>
      </c>
      <c r="T38" s="20">
        <v>0</v>
      </c>
    </row>
    <row r="39" spans="1:20" ht="16.5">
      <c r="A39" s="15" t="s">
        <v>88</v>
      </c>
      <c r="B39" s="23" t="s">
        <v>89</v>
      </c>
      <c r="C39" s="18" t="s">
        <v>41</v>
      </c>
      <c r="D39" s="15" t="s">
        <v>81</v>
      </c>
      <c r="E39" s="15" t="s">
        <v>43</v>
      </c>
      <c r="F39" s="15" t="s">
        <v>44</v>
      </c>
      <c r="G39" s="24">
        <v>4</v>
      </c>
      <c r="H39" s="24">
        <v>4</v>
      </c>
      <c r="I39" s="20">
        <v>208</v>
      </c>
      <c r="J39" s="22">
        <v>4</v>
      </c>
      <c r="K39" s="22">
        <v>0</v>
      </c>
      <c r="L39" s="22">
        <v>4</v>
      </c>
      <c r="M39" s="20">
        <v>67.9</v>
      </c>
      <c r="N39" s="20">
        <v>0</v>
      </c>
      <c r="O39" s="20">
        <v>67.9</v>
      </c>
      <c r="P39" s="20">
        <v>2037000</v>
      </c>
      <c r="Q39" s="20">
        <v>1814497.45</v>
      </c>
      <c r="R39" s="20">
        <v>8668.95</v>
      </c>
      <c r="S39" s="20">
        <v>213833.6</v>
      </c>
      <c r="T39" s="20">
        <v>0</v>
      </c>
    </row>
    <row r="40" spans="1:20" ht="15.75">
      <c r="A40" s="15" t="s">
        <v>90</v>
      </c>
      <c r="B40" s="23" t="s">
        <v>91</v>
      </c>
      <c r="C40" s="18" t="s">
        <v>41</v>
      </c>
      <c r="D40" s="15" t="s">
        <v>81</v>
      </c>
      <c r="E40" s="15" t="s">
        <v>43</v>
      </c>
      <c r="F40" s="15" t="s">
        <v>44</v>
      </c>
      <c r="G40" s="24">
        <v>3</v>
      </c>
      <c r="H40" s="24">
        <v>3</v>
      </c>
      <c r="I40" s="20">
        <v>65.8</v>
      </c>
      <c r="J40" s="22">
        <v>2</v>
      </c>
      <c r="K40" s="22">
        <v>0</v>
      </c>
      <c r="L40" s="22">
        <v>2</v>
      </c>
      <c r="M40" s="20">
        <v>65.8</v>
      </c>
      <c r="N40" s="20">
        <v>0</v>
      </c>
      <c r="O40" s="20">
        <v>65.8</v>
      </c>
      <c r="P40" s="20">
        <v>1974000</v>
      </c>
      <c r="Q40" s="20">
        <v>1758378.97</v>
      </c>
      <c r="R40" s="20">
        <v>8400.84</v>
      </c>
      <c r="S40" s="20">
        <v>207220.19</v>
      </c>
      <c r="T40" s="20">
        <v>0</v>
      </c>
    </row>
    <row r="41" spans="1:20" ht="15.75">
      <c r="A41" s="15" t="s">
        <v>92</v>
      </c>
      <c r="B41" s="23" t="s">
        <v>93</v>
      </c>
      <c r="C41" s="18" t="s">
        <v>41</v>
      </c>
      <c r="D41" s="15" t="s">
        <v>81</v>
      </c>
      <c r="E41" s="15" t="s">
        <v>43</v>
      </c>
      <c r="F41" s="15" t="s">
        <v>44</v>
      </c>
      <c r="G41" s="24">
        <v>23</v>
      </c>
      <c r="H41" s="24">
        <v>23</v>
      </c>
      <c r="I41" s="20">
        <v>343.5</v>
      </c>
      <c r="J41" s="22">
        <v>6</v>
      </c>
      <c r="K41" s="22">
        <v>0</v>
      </c>
      <c r="L41" s="22">
        <v>6</v>
      </c>
      <c r="M41" s="20">
        <v>343.5</v>
      </c>
      <c r="N41" s="20">
        <v>0</v>
      </c>
      <c r="O41" s="20">
        <v>343.5</v>
      </c>
      <c r="P41" s="20">
        <v>9768000</v>
      </c>
      <c r="Q41" s="20">
        <v>8701036.36</v>
      </c>
      <c r="R41" s="20">
        <v>41570.1</v>
      </c>
      <c r="S41" s="20">
        <v>1025393.54</v>
      </c>
      <c r="T41" s="20">
        <v>0</v>
      </c>
    </row>
    <row r="42" spans="1:20" ht="15.75">
      <c r="A42" s="15" t="s">
        <v>94</v>
      </c>
      <c r="B42" s="23" t="s">
        <v>95</v>
      </c>
      <c r="C42" s="18" t="s">
        <v>41</v>
      </c>
      <c r="D42" s="15" t="s">
        <v>81</v>
      </c>
      <c r="E42" s="15" t="s">
        <v>43</v>
      </c>
      <c r="F42" s="15" t="s">
        <v>44</v>
      </c>
      <c r="G42" s="24">
        <v>12</v>
      </c>
      <c r="H42" s="24">
        <v>12</v>
      </c>
      <c r="I42" s="20">
        <v>291</v>
      </c>
      <c r="J42" s="22">
        <v>6</v>
      </c>
      <c r="K42" s="22">
        <v>0</v>
      </c>
      <c r="L42" s="22">
        <v>6</v>
      </c>
      <c r="M42" s="20">
        <v>189</v>
      </c>
      <c r="N42" s="20">
        <v>0</v>
      </c>
      <c r="O42" s="20">
        <v>189</v>
      </c>
      <c r="P42" s="20">
        <v>5352000</v>
      </c>
      <c r="Q42" s="20">
        <v>4767398.3</v>
      </c>
      <c r="R42" s="20">
        <v>22776.74</v>
      </c>
      <c r="S42" s="20">
        <v>561824.96</v>
      </c>
      <c r="T42" s="20">
        <v>0</v>
      </c>
    </row>
    <row r="43" spans="1:20" ht="15.75">
      <c r="A43" s="15" t="s">
        <v>96</v>
      </c>
      <c r="B43" s="23" t="s">
        <v>97</v>
      </c>
      <c r="C43" s="18" t="s">
        <v>41</v>
      </c>
      <c r="D43" s="15" t="s">
        <v>81</v>
      </c>
      <c r="E43" s="15" t="s">
        <v>43</v>
      </c>
      <c r="F43" s="15" t="s">
        <v>44</v>
      </c>
      <c r="G43" s="24">
        <v>10</v>
      </c>
      <c r="H43" s="24">
        <v>10</v>
      </c>
      <c r="I43" s="20">
        <v>334.2</v>
      </c>
      <c r="J43" s="22">
        <v>5</v>
      </c>
      <c r="K43" s="22">
        <v>1</v>
      </c>
      <c r="L43" s="22">
        <v>4</v>
      </c>
      <c r="M43" s="20">
        <v>286</v>
      </c>
      <c r="N43" s="20">
        <v>47.7</v>
      </c>
      <c r="O43" s="20">
        <v>238.3</v>
      </c>
      <c r="P43" s="20">
        <v>8568000</v>
      </c>
      <c r="Q43" s="20">
        <v>7632112.98</v>
      </c>
      <c r="R43" s="20">
        <v>36463.21</v>
      </c>
      <c r="S43" s="20">
        <v>899423.81</v>
      </c>
      <c r="T43" s="20">
        <v>0</v>
      </c>
    </row>
    <row r="44" spans="1:20" ht="15.75">
      <c r="A44" s="15" t="s">
        <v>98</v>
      </c>
      <c r="B44" s="23" t="s">
        <v>99</v>
      </c>
      <c r="C44" s="18" t="s">
        <v>41</v>
      </c>
      <c r="D44" s="15" t="s">
        <v>81</v>
      </c>
      <c r="E44" s="15" t="s">
        <v>43</v>
      </c>
      <c r="F44" s="15" t="s">
        <v>44</v>
      </c>
      <c r="G44" s="24">
        <v>16</v>
      </c>
      <c r="H44" s="24">
        <v>16</v>
      </c>
      <c r="I44" s="20">
        <v>265.3</v>
      </c>
      <c r="J44" s="22">
        <v>5</v>
      </c>
      <c r="K44" s="22">
        <v>0</v>
      </c>
      <c r="L44" s="22">
        <v>5</v>
      </c>
      <c r="M44" s="20">
        <v>265.3</v>
      </c>
      <c r="N44" s="20">
        <v>0</v>
      </c>
      <c r="O44" s="20">
        <v>265.3</v>
      </c>
      <c r="P44" s="20">
        <v>7707000</v>
      </c>
      <c r="Q44" s="20">
        <v>6865160.45</v>
      </c>
      <c r="R44" s="20">
        <v>32799.01</v>
      </c>
      <c r="S44" s="20">
        <v>809040.54</v>
      </c>
      <c r="T44" s="20">
        <v>0</v>
      </c>
    </row>
    <row r="45" spans="1:20" ht="15.75">
      <c r="A45" s="21" t="s">
        <v>100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  <row r="46" spans="1:20" ht="15.75">
      <c r="A46" s="18" t="s">
        <v>23</v>
      </c>
      <c r="B46" s="18"/>
      <c r="C46" s="18"/>
      <c r="D46" s="15"/>
      <c r="E46" s="15"/>
      <c r="F46" s="15"/>
      <c r="G46" s="24">
        <v>173</v>
      </c>
      <c r="H46" s="24">
        <v>151</v>
      </c>
      <c r="I46" s="20">
        <v>2287.6</v>
      </c>
      <c r="J46" s="22">
        <v>55</v>
      </c>
      <c r="K46" s="22">
        <v>7</v>
      </c>
      <c r="L46" s="22">
        <v>48</v>
      </c>
      <c r="M46" s="20">
        <f>M47+M48+M49+M50+M51+M52+M53+M54+M55+M56+M57+M58</f>
        <v>1842.5999999999997</v>
      </c>
      <c r="N46" s="20">
        <f aca="true" t="shared" si="2" ref="N46:S46">N47+N48+N49+N50+N51+N52+N53+N54+N55+N56+N57+N58</f>
        <v>207.99999999999997</v>
      </c>
      <c r="O46" s="20">
        <f t="shared" si="2"/>
        <v>1634.5999999999997</v>
      </c>
      <c r="P46" s="20">
        <f t="shared" si="2"/>
        <v>51403000</v>
      </c>
      <c r="Q46" s="20">
        <f t="shared" si="2"/>
        <v>46910376</v>
      </c>
      <c r="R46" s="20">
        <f t="shared" si="2"/>
        <v>191835</v>
      </c>
      <c r="S46" s="20">
        <f t="shared" si="2"/>
        <v>4300789</v>
      </c>
      <c r="T46" s="20">
        <v>0</v>
      </c>
    </row>
    <row r="47" spans="1:20" ht="15.75">
      <c r="A47" s="15" t="s">
        <v>101</v>
      </c>
      <c r="B47" s="23" t="s">
        <v>102</v>
      </c>
      <c r="C47" s="18" t="s">
        <v>103</v>
      </c>
      <c r="D47" s="15" t="s">
        <v>104</v>
      </c>
      <c r="E47" s="15" t="s">
        <v>43</v>
      </c>
      <c r="F47" s="15" t="s">
        <v>44</v>
      </c>
      <c r="G47" s="24">
        <v>19</v>
      </c>
      <c r="H47" s="24">
        <v>19</v>
      </c>
      <c r="I47" s="20">
        <v>327</v>
      </c>
      <c r="J47" s="22">
        <v>8</v>
      </c>
      <c r="K47" s="22">
        <v>1</v>
      </c>
      <c r="L47" s="22">
        <v>7</v>
      </c>
      <c r="M47" s="20">
        <v>327</v>
      </c>
      <c r="N47" s="20">
        <v>38</v>
      </c>
      <c r="O47" s="20">
        <v>289</v>
      </c>
      <c r="P47" s="20">
        <v>8971000</v>
      </c>
      <c r="Q47" s="20">
        <v>8186934</v>
      </c>
      <c r="R47" s="20">
        <v>33480</v>
      </c>
      <c r="S47" s="20">
        <v>750586</v>
      </c>
      <c r="T47" s="20">
        <v>0</v>
      </c>
    </row>
    <row r="48" spans="1:20" ht="31.5" customHeight="1">
      <c r="A48" s="15" t="s">
        <v>105</v>
      </c>
      <c r="B48" s="23" t="s">
        <v>106</v>
      </c>
      <c r="C48" s="18" t="s">
        <v>107</v>
      </c>
      <c r="D48" s="15" t="s">
        <v>104</v>
      </c>
      <c r="E48" s="15" t="s">
        <v>43</v>
      </c>
      <c r="F48" s="15" t="s">
        <v>44</v>
      </c>
      <c r="G48" s="24">
        <v>30</v>
      </c>
      <c r="H48" s="24">
        <v>8</v>
      </c>
      <c r="I48" s="20">
        <v>344.2</v>
      </c>
      <c r="J48" s="22">
        <v>4</v>
      </c>
      <c r="K48" s="22">
        <v>0</v>
      </c>
      <c r="L48" s="22">
        <v>4</v>
      </c>
      <c r="M48" s="20">
        <v>85.4</v>
      </c>
      <c r="N48" s="20">
        <v>0</v>
      </c>
      <c r="O48" s="20">
        <v>85.4</v>
      </c>
      <c r="P48" s="20">
        <v>2562000</v>
      </c>
      <c r="Q48" s="20">
        <v>2338081</v>
      </c>
      <c r="R48" s="20">
        <v>9561</v>
      </c>
      <c r="S48" s="20">
        <v>214358</v>
      </c>
      <c r="T48" s="20">
        <v>0</v>
      </c>
    </row>
    <row r="49" spans="1:20" ht="15.75">
      <c r="A49" s="15" t="s">
        <v>108</v>
      </c>
      <c r="B49" s="23" t="s">
        <v>109</v>
      </c>
      <c r="C49" s="18" t="s">
        <v>110</v>
      </c>
      <c r="D49" s="15" t="s">
        <v>104</v>
      </c>
      <c r="E49" s="15" t="s">
        <v>43</v>
      </c>
      <c r="F49" s="15" t="s">
        <v>44</v>
      </c>
      <c r="G49" s="24">
        <v>8</v>
      </c>
      <c r="H49" s="24">
        <v>8</v>
      </c>
      <c r="I49" s="20">
        <v>144.7</v>
      </c>
      <c r="J49" s="22">
        <v>5</v>
      </c>
      <c r="K49" s="22">
        <v>1</v>
      </c>
      <c r="L49" s="22">
        <v>4</v>
      </c>
      <c r="M49" s="20">
        <f>N49+O49</f>
        <v>112</v>
      </c>
      <c r="N49" s="20">
        <v>10.9</v>
      </c>
      <c r="O49" s="20">
        <v>101.1</v>
      </c>
      <c r="P49" s="20">
        <f>Q49+R49+S49</f>
        <v>3115000</v>
      </c>
      <c r="Q49" s="20">
        <v>2842749</v>
      </c>
      <c r="R49" s="20">
        <v>11625</v>
      </c>
      <c r="S49" s="20">
        <v>260626</v>
      </c>
      <c r="T49" s="20">
        <v>0</v>
      </c>
    </row>
    <row r="50" spans="1:20" ht="15.75">
      <c r="A50" s="15" t="s">
        <v>111</v>
      </c>
      <c r="B50" s="23" t="s">
        <v>112</v>
      </c>
      <c r="C50" s="18" t="s">
        <v>113</v>
      </c>
      <c r="D50" s="15" t="s">
        <v>104</v>
      </c>
      <c r="E50" s="15" t="s">
        <v>43</v>
      </c>
      <c r="F50" s="15" t="s">
        <v>44</v>
      </c>
      <c r="G50" s="24">
        <v>23</v>
      </c>
      <c r="H50" s="24">
        <v>23</v>
      </c>
      <c r="I50" s="20">
        <v>128.4</v>
      </c>
      <c r="J50" s="22">
        <v>4</v>
      </c>
      <c r="K50" s="22">
        <v>0</v>
      </c>
      <c r="L50" s="22">
        <v>4</v>
      </c>
      <c r="M50" s="20">
        <v>128.4</v>
      </c>
      <c r="N50" s="20">
        <v>0</v>
      </c>
      <c r="O50" s="20">
        <v>128.4</v>
      </c>
      <c r="P50" s="20">
        <v>3852000</v>
      </c>
      <c r="Q50" s="20">
        <v>3515335</v>
      </c>
      <c r="R50" s="20">
        <v>14375</v>
      </c>
      <c r="S50" s="20">
        <v>322290</v>
      </c>
      <c r="T50" s="20">
        <v>0</v>
      </c>
    </row>
    <row r="51" spans="1:20" ht="31.5" customHeight="1">
      <c r="A51" s="15" t="s">
        <v>114</v>
      </c>
      <c r="B51" s="23" t="s">
        <v>115</v>
      </c>
      <c r="C51" s="18" t="s">
        <v>116</v>
      </c>
      <c r="D51" s="15" t="s">
        <v>104</v>
      </c>
      <c r="E51" s="15" t="s">
        <v>43</v>
      </c>
      <c r="F51" s="15" t="s">
        <v>44</v>
      </c>
      <c r="G51" s="24">
        <v>15</v>
      </c>
      <c r="H51" s="24">
        <v>15</v>
      </c>
      <c r="I51" s="20">
        <v>201.1</v>
      </c>
      <c r="J51" s="22">
        <v>4</v>
      </c>
      <c r="K51" s="22">
        <v>0</v>
      </c>
      <c r="L51" s="22">
        <v>4</v>
      </c>
      <c r="M51" s="20">
        <v>138.9</v>
      </c>
      <c r="N51" s="20">
        <v>0</v>
      </c>
      <c r="O51" s="20">
        <v>138.9</v>
      </c>
      <c r="P51" s="20">
        <v>4167000</v>
      </c>
      <c r="Q51" s="20">
        <v>3802805</v>
      </c>
      <c r="R51" s="20">
        <v>15551</v>
      </c>
      <c r="S51" s="20">
        <v>348644</v>
      </c>
      <c r="T51" s="20">
        <v>0</v>
      </c>
    </row>
    <row r="52" spans="1:20" ht="31.5" customHeight="1">
      <c r="A52" s="15" t="s">
        <v>117</v>
      </c>
      <c r="B52" s="23" t="s">
        <v>118</v>
      </c>
      <c r="C52" s="18" t="s">
        <v>119</v>
      </c>
      <c r="D52" s="15" t="s">
        <v>104</v>
      </c>
      <c r="E52" s="15" t="s">
        <v>43</v>
      </c>
      <c r="F52" s="15" t="s">
        <v>44</v>
      </c>
      <c r="G52" s="24">
        <v>14</v>
      </c>
      <c r="H52" s="24">
        <v>14</v>
      </c>
      <c r="I52" s="20">
        <v>202.5</v>
      </c>
      <c r="J52" s="22">
        <v>6</v>
      </c>
      <c r="K52" s="22">
        <v>0</v>
      </c>
      <c r="L52" s="22">
        <v>6</v>
      </c>
      <c r="M52" s="20">
        <v>177.2</v>
      </c>
      <c r="N52" s="20">
        <v>0</v>
      </c>
      <c r="O52" s="20">
        <v>177.2</v>
      </c>
      <c r="P52" s="20">
        <v>5316000</v>
      </c>
      <c r="Q52" s="20">
        <v>4851382</v>
      </c>
      <c r="R52" s="20">
        <v>19839</v>
      </c>
      <c r="S52" s="20">
        <v>444779</v>
      </c>
      <c r="T52" s="20">
        <v>0</v>
      </c>
    </row>
    <row r="53" spans="1:20" ht="31.5" customHeight="1">
      <c r="A53" s="15" t="s">
        <v>120</v>
      </c>
      <c r="B53" s="23" t="s">
        <v>121</v>
      </c>
      <c r="C53" s="18" t="s">
        <v>122</v>
      </c>
      <c r="D53" s="15" t="s">
        <v>104</v>
      </c>
      <c r="E53" s="15" t="s">
        <v>43</v>
      </c>
      <c r="F53" s="15" t="s">
        <v>44</v>
      </c>
      <c r="G53" s="24">
        <v>13</v>
      </c>
      <c r="H53" s="24">
        <v>13</v>
      </c>
      <c r="I53" s="20">
        <v>137</v>
      </c>
      <c r="J53" s="22">
        <v>5</v>
      </c>
      <c r="K53" s="22">
        <v>1</v>
      </c>
      <c r="L53" s="22">
        <v>4</v>
      </c>
      <c r="M53" s="20">
        <v>116</v>
      </c>
      <c r="N53" s="20">
        <v>20.2</v>
      </c>
      <c r="O53" s="20">
        <v>95.8</v>
      </c>
      <c r="P53" s="20">
        <v>3044000</v>
      </c>
      <c r="Q53" s="20">
        <v>2777954</v>
      </c>
      <c r="R53" s="20">
        <v>11360</v>
      </c>
      <c r="S53" s="20">
        <v>254686</v>
      </c>
      <c r="T53" s="20">
        <v>0</v>
      </c>
    </row>
    <row r="54" spans="1:20" ht="15.75">
      <c r="A54" s="15" t="s">
        <v>123</v>
      </c>
      <c r="B54" s="23" t="s">
        <v>124</v>
      </c>
      <c r="C54" s="18" t="s">
        <v>125</v>
      </c>
      <c r="D54" s="15" t="s">
        <v>104</v>
      </c>
      <c r="E54" s="15" t="s">
        <v>43</v>
      </c>
      <c r="F54" s="15" t="s">
        <v>44</v>
      </c>
      <c r="G54" s="24">
        <v>9</v>
      </c>
      <c r="H54" s="24">
        <v>9</v>
      </c>
      <c r="I54" s="20">
        <v>196.4</v>
      </c>
      <c r="J54" s="22">
        <v>5</v>
      </c>
      <c r="K54" s="22">
        <v>3</v>
      </c>
      <c r="L54" s="22">
        <v>2</v>
      </c>
      <c r="M54" s="20">
        <v>196.4</v>
      </c>
      <c r="N54" s="20">
        <v>120.8</v>
      </c>
      <c r="O54" s="20">
        <v>75.6</v>
      </c>
      <c r="P54" s="20">
        <v>3885000</v>
      </c>
      <c r="Q54" s="20">
        <v>3545451</v>
      </c>
      <c r="R54" s="20">
        <v>14499</v>
      </c>
      <c r="S54" s="20">
        <v>325050</v>
      </c>
      <c r="T54" s="20">
        <v>0</v>
      </c>
    </row>
    <row r="55" spans="1:20" ht="15.75">
      <c r="A55" s="15" t="s">
        <v>126</v>
      </c>
      <c r="B55" s="23" t="s">
        <v>127</v>
      </c>
      <c r="C55" s="18" t="s">
        <v>128</v>
      </c>
      <c r="D55" s="15" t="s">
        <v>104</v>
      </c>
      <c r="E55" s="15" t="s">
        <v>43</v>
      </c>
      <c r="F55" s="15" t="s">
        <v>44</v>
      </c>
      <c r="G55" s="24">
        <v>10</v>
      </c>
      <c r="H55" s="24">
        <v>10</v>
      </c>
      <c r="I55" s="20">
        <v>91.1</v>
      </c>
      <c r="J55" s="22">
        <v>3</v>
      </c>
      <c r="K55" s="22">
        <v>0</v>
      </c>
      <c r="L55" s="22">
        <v>3</v>
      </c>
      <c r="M55" s="20">
        <v>91.1</v>
      </c>
      <c r="N55" s="20">
        <v>0</v>
      </c>
      <c r="O55" s="20">
        <v>91.1</v>
      </c>
      <c r="P55" s="20">
        <v>2733000</v>
      </c>
      <c r="Q55" s="20">
        <v>2494136</v>
      </c>
      <c r="R55" s="20">
        <v>10199</v>
      </c>
      <c r="S55" s="20">
        <v>228665</v>
      </c>
      <c r="T55" s="20">
        <v>0</v>
      </c>
    </row>
    <row r="56" spans="1:20" ht="15.75">
      <c r="A56" s="15" t="s">
        <v>129</v>
      </c>
      <c r="B56" s="23" t="s">
        <v>130</v>
      </c>
      <c r="C56" s="18" t="s">
        <v>131</v>
      </c>
      <c r="D56" s="15" t="s">
        <v>104</v>
      </c>
      <c r="E56" s="15" t="s">
        <v>43</v>
      </c>
      <c r="F56" s="15" t="s">
        <v>44</v>
      </c>
      <c r="G56" s="24">
        <v>4</v>
      </c>
      <c r="H56" s="24">
        <v>4</v>
      </c>
      <c r="I56" s="20">
        <v>112.1</v>
      </c>
      <c r="J56" s="22">
        <v>1</v>
      </c>
      <c r="K56" s="22">
        <v>0</v>
      </c>
      <c r="L56" s="22">
        <v>1</v>
      </c>
      <c r="M56" s="20">
        <v>67.1</v>
      </c>
      <c r="N56" s="20">
        <v>0</v>
      </c>
      <c r="O56" s="20">
        <v>67.1</v>
      </c>
      <c r="P56" s="20">
        <v>2013000</v>
      </c>
      <c r="Q56" s="20">
        <v>1837063</v>
      </c>
      <c r="R56" s="20">
        <v>7513</v>
      </c>
      <c r="S56" s="20">
        <v>168424</v>
      </c>
      <c r="T56" s="20">
        <v>0</v>
      </c>
    </row>
    <row r="57" spans="1:20" ht="15.75">
      <c r="A57" s="15" t="s">
        <v>132</v>
      </c>
      <c r="B57" s="23" t="s">
        <v>133</v>
      </c>
      <c r="C57" s="18" t="s">
        <v>134</v>
      </c>
      <c r="D57" s="15" t="s">
        <v>104</v>
      </c>
      <c r="E57" s="15" t="s">
        <v>43</v>
      </c>
      <c r="F57" s="15" t="s">
        <v>44</v>
      </c>
      <c r="G57" s="24">
        <v>12</v>
      </c>
      <c r="H57" s="24">
        <v>12</v>
      </c>
      <c r="I57" s="20">
        <v>150.8</v>
      </c>
      <c r="J57" s="22">
        <v>3</v>
      </c>
      <c r="K57" s="22">
        <v>0</v>
      </c>
      <c r="L57" s="22">
        <v>3</v>
      </c>
      <c r="M57" s="20">
        <v>150.8</v>
      </c>
      <c r="N57" s="20">
        <v>0</v>
      </c>
      <c r="O57" s="20">
        <v>150.8</v>
      </c>
      <c r="P57" s="20">
        <v>4524000</v>
      </c>
      <c r="Q57" s="20">
        <v>4128602</v>
      </c>
      <c r="R57" s="20">
        <v>16884</v>
      </c>
      <c r="S57" s="20">
        <v>378514</v>
      </c>
      <c r="T57" s="20">
        <v>0</v>
      </c>
    </row>
    <row r="58" spans="1:20" ht="15.75">
      <c r="A58" s="15" t="s">
        <v>135</v>
      </c>
      <c r="B58" s="23" t="s">
        <v>136</v>
      </c>
      <c r="C58" s="18" t="s">
        <v>137</v>
      </c>
      <c r="D58" s="15" t="s">
        <v>104</v>
      </c>
      <c r="E58" s="15" t="s">
        <v>43</v>
      </c>
      <c r="F58" s="15" t="s">
        <v>44</v>
      </c>
      <c r="G58" s="24">
        <v>16</v>
      </c>
      <c r="H58" s="24">
        <v>16</v>
      </c>
      <c r="I58" s="20">
        <v>252.3</v>
      </c>
      <c r="J58" s="22">
        <v>7</v>
      </c>
      <c r="K58" s="22">
        <v>1</v>
      </c>
      <c r="L58" s="22">
        <v>6</v>
      </c>
      <c r="M58" s="20">
        <v>252.3</v>
      </c>
      <c r="N58" s="20">
        <v>18.1</v>
      </c>
      <c r="O58" s="20">
        <v>234.2</v>
      </c>
      <c r="P58" s="20">
        <v>7221000</v>
      </c>
      <c r="Q58" s="20">
        <v>6589884</v>
      </c>
      <c r="R58" s="20">
        <v>26949</v>
      </c>
      <c r="S58" s="20">
        <v>604167</v>
      </c>
      <c r="T58" s="20">
        <v>0</v>
      </c>
    </row>
    <row r="59" spans="1:20" ht="15">
      <c r="A59" s="25" t="s">
        <v>138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5.75">
      <c r="A60" s="18" t="s">
        <v>23</v>
      </c>
      <c r="B60" s="18"/>
      <c r="C60" s="18"/>
      <c r="D60" s="15"/>
      <c r="E60" s="15"/>
      <c r="F60" s="15"/>
      <c r="G60" s="24">
        <f aca="true" t="shared" si="3" ref="G60:S60">G61</f>
        <v>15</v>
      </c>
      <c r="H60" s="24">
        <f t="shared" si="3"/>
        <v>15</v>
      </c>
      <c r="I60" s="20">
        <f t="shared" si="3"/>
        <v>504</v>
      </c>
      <c r="J60" s="22">
        <f t="shared" si="3"/>
        <v>8</v>
      </c>
      <c r="K60" s="22">
        <f t="shared" si="3"/>
        <v>2</v>
      </c>
      <c r="L60" s="22">
        <f t="shared" si="3"/>
        <v>6</v>
      </c>
      <c r="M60" s="20">
        <f t="shared" si="3"/>
        <v>354</v>
      </c>
      <c r="N60" s="20">
        <f t="shared" si="3"/>
        <v>102.1</v>
      </c>
      <c r="O60" s="20">
        <f t="shared" si="3"/>
        <v>251.9</v>
      </c>
      <c r="P60" s="20">
        <f t="shared" si="3"/>
        <v>7875004.08</v>
      </c>
      <c r="Q60" s="20">
        <f t="shared" si="3"/>
        <v>7186727.93</v>
      </c>
      <c r="R60" s="20">
        <f t="shared" si="3"/>
        <v>465399.24</v>
      </c>
      <c r="S60" s="20">
        <f t="shared" si="3"/>
        <v>222876.91</v>
      </c>
      <c r="T60" s="20">
        <v>0</v>
      </c>
    </row>
    <row r="61" spans="1:20" ht="15.75">
      <c r="A61" s="15" t="s">
        <v>139</v>
      </c>
      <c r="B61" s="23" t="s">
        <v>140</v>
      </c>
      <c r="C61" s="18" t="s">
        <v>41</v>
      </c>
      <c r="D61" s="15" t="s">
        <v>141</v>
      </c>
      <c r="E61" s="15" t="s">
        <v>142</v>
      </c>
      <c r="F61" s="15" t="s">
        <v>143</v>
      </c>
      <c r="G61" s="24">
        <v>15</v>
      </c>
      <c r="H61" s="24">
        <v>15</v>
      </c>
      <c r="I61" s="20">
        <v>504</v>
      </c>
      <c r="J61" s="22">
        <v>8</v>
      </c>
      <c r="K61" s="22">
        <v>2</v>
      </c>
      <c r="L61" s="22">
        <v>6</v>
      </c>
      <c r="M61" s="20">
        <f>N61+O61</f>
        <v>354</v>
      </c>
      <c r="N61" s="20">
        <v>102.1</v>
      </c>
      <c r="O61" s="20">
        <v>251.9</v>
      </c>
      <c r="P61" s="20">
        <f>Q61+R61+S61</f>
        <v>7875004.08</v>
      </c>
      <c r="Q61" s="20">
        <v>7186727.93</v>
      </c>
      <c r="R61" s="20">
        <v>465399.24</v>
      </c>
      <c r="S61" s="20">
        <v>222876.91</v>
      </c>
      <c r="T61" s="20">
        <v>0</v>
      </c>
    </row>
    <row r="62" spans="1:20" ht="15">
      <c r="A62" s="25" t="s">
        <v>144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5.75">
      <c r="A63" s="18" t="s">
        <v>23</v>
      </c>
      <c r="B63" s="18"/>
      <c r="C63" s="18"/>
      <c r="D63" s="15"/>
      <c r="E63" s="15"/>
      <c r="F63" s="15"/>
      <c r="G63" s="24">
        <v>57</v>
      </c>
      <c r="H63" s="24">
        <v>57</v>
      </c>
      <c r="I63" s="20">
        <v>871.4</v>
      </c>
      <c r="J63" s="22">
        <v>20</v>
      </c>
      <c r="K63" s="22">
        <v>7</v>
      </c>
      <c r="L63" s="22">
        <v>13</v>
      </c>
      <c r="M63" s="20">
        <v>800.2</v>
      </c>
      <c r="N63" s="20">
        <v>235.2</v>
      </c>
      <c r="O63" s="20">
        <v>565</v>
      </c>
      <c r="P63" s="20">
        <f>P64+P65+P66+P67+P68</f>
        <v>24000000</v>
      </c>
      <c r="Q63" s="20">
        <v>21902400</v>
      </c>
      <c r="R63" s="20">
        <v>317000</v>
      </c>
      <c r="S63" s="20">
        <v>1780600</v>
      </c>
      <c r="T63" s="20">
        <v>0</v>
      </c>
    </row>
    <row r="64" spans="1:20" ht="31.5">
      <c r="A64" s="15" t="s">
        <v>145</v>
      </c>
      <c r="B64" s="23" t="s">
        <v>146</v>
      </c>
      <c r="C64" s="18" t="s">
        <v>147</v>
      </c>
      <c r="D64" s="15" t="s">
        <v>148</v>
      </c>
      <c r="E64" s="15" t="s">
        <v>43</v>
      </c>
      <c r="F64" s="15" t="s">
        <v>44</v>
      </c>
      <c r="G64" s="24">
        <v>15</v>
      </c>
      <c r="H64" s="24">
        <v>15</v>
      </c>
      <c r="I64" s="20">
        <v>150.2</v>
      </c>
      <c r="J64" s="22">
        <v>4</v>
      </c>
      <c r="K64" s="22">
        <v>1</v>
      </c>
      <c r="L64" s="22">
        <v>3</v>
      </c>
      <c r="M64" s="20">
        <v>105.8</v>
      </c>
      <c r="N64" s="20">
        <v>24.8</v>
      </c>
      <c r="O64" s="20">
        <v>81</v>
      </c>
      <c r="P64" s="20">
        <v>3173206</v>
      </c>
      <c r="Q64" s="20">
        <v>2895868</v>
      </c>
      <c r="R64" s="20">
        <v>41913</v>
      </c>
      <c r="S64" s="20">
        <v>235425</v>
      </c>
      <c r="T64" s="20">
        <v>0</v>
      </c>
    </row>
    <row r="65" spans="1:20" ht="15.75">
      <c r="A65" s="15" t="s">
        <v>149</v>
      </c>
      <c r="B65" s="23" t="s">
        <v>150</v>
      </c>
      <c r="C65" s="18" t="s">
        <v>151</v>
      </c>
      <c r="D65" s="15" t="s">
        <v>148</v>
      </c>
      <c r="E65" s="15" t="s">
        <v>43</v>
      </c>
      <c r="F65" s="15" t="s">
        <v>44</v>
      </c>
      <c r="G65" s="24">
        <v>8</v>
      </c>
      <c r="H65" s="24">
        <v>8</v>
      </c>
      <c r="I65" s="20">
        <v>160.9</v>
      </c>
      <c r="J65" s="22">
        <v>4</v>
      </c>
      <c r="K65" s="22">
        <v>2</v>
      </c>
      <c r="L65" s="22">
        <v>2</v>
      </c>
      <c r="M65" s="20">
        <v>134.1</v>
      </c>
      <c r="N65" s="20">
        <v>58</v>
      </c>
      <c r="O65" s="20">
        <v>76.1</v>
      </c>
      <c r="P65" s="20">
        <v>4021994</v>
      </c>
      <c r="Q65" s="20">
        <v>3670472</v>
      </c>
      <c r="R65" s="20">
        <v>53124</v>
      </c>
      <c r="S65" s="20">
        <v>298398</v>
      </c>
      <c r="T65" s="20">
        <v>0</v>
      </c>
    </row>
    <row r="66" spans="1:20" ht="15.75">
      <c r="A66" s="15" t="s">
        <v>152</v>
      </c>
      <c r="B66" s="23" t="s">
        <v>153</v>
      </c>
      <c r="C66" s="18" t="s">
        <v>154</v>
      </c>
      <c r="D66" s="15" t="s">
        <v>155</v>
      </c>
      <c r="E66" s="15" t="s">
        <v>43</v>
      </c>
      <c r="F66" s="15" t="s">
        <v>44</v>
      </c>
      <c r="G66" s="24">
        <v>9</v>
      </c>
      <c r="H66" s="24">
        <v>9</v>
      </c>
      <c r="I66" s="20">
        <v>161.7</v>
      </c>
      <c r="J66" s="22">
        <v>4</v>
      </c>
      <c r="K66" s="22">
        <v>3</v>
      </c>
      <c r="L66" s="22">
        <v>1</v>
      </c>
      <c r="M66" s="20">
        <v>161.7</v>
      </c>
      <c r="N66" s="20">
        <v>108.2</v>
      </c>
      <c r="O66" s="20">
        <v>53.5</v>
      </c>
      <c r="P66" s="20">
        <v>4849788</v>
      </c>
      <c r="Q66" s="20">
        <v>4425916</v>
      </c>
      <c r="R66" s="20">
        <v>64058</v>
      </c>
      <c r="S66" s="20">
        <v>359814</v>
      </c>
      <c r="T66" s="20">
        <v>0</v>
      </c>
    </row>
    <row r="67" spans="1:20" ht="15.75">
      <c r="A67" s="15" t="s">
        <v>156</v>
      </c>
      <c r="B67" s="23" t="s">
        <v>157</v>
      </c>
      <c r="C67" s="18" t="s">
        <v>158</v>
      </c>
      <c r="D67" s="15" t="s">
        <v>148</v>
      </c>
      <c r="E67" s="15" t="s">
        <v>43</v>
      </c>
      <c r="F67" s="15" t="s">
        <v>44</v>
      </c>
      <c r="G67" s="24">
        <v>13</v>
      </c>
      <c r="H67" s="24">
        <v>13</v>
      </c>
      <c r="I67" s="20">
        <v>196.3</v>
      </c>
      <c r="J67" s="22">
        <v>4</v>
      </c>
      <c r="K67" s="22">
        <v>0</v>
      </c>
      <c r="L67" s="22">
        <v>4</v>
      </c>
      <c r="M67" s="20">
        <v>196.3</v>
      </c>
      <c r="N67" s="20">
        <v>0</v>
      </c>
      <c r="O67" s="20">
        <v>196.3</v>
      </c>
      <c r="P67" s="20">
        <v>5887529</v>
      </c>
      <c r="Q67" s="20">
        <v>5372959</v>
      </c>
      <c r="R67" s="20">
        <v>77764</v>
      </c>
      <c r="S67" s="20">
        <v>436806</v>
      </c>
      <c r="T67" s="20">
        <v>0</v>
      </c>
    </row>
    <row r="68" spans="1:20" ht="15.75">
      <c r="A68" s="15" t="s">
        <v>159</v>
      </c>
      <c r="B68" s="23" t="s">
        <v>160</v>
      </c>
      <c r="C68" s="18" t="s">
        <v>161</v>
      </c>
      <c r="D68" s="15" t="s">
        <v>148</v>
      </c>
      <c r="E68" s="15" t="s">
        <v>43</v>
      </c>
      <c r="F68" s="15" t="s">
        <v>44</v>
      </c>
      <c r="G68" s="24">
        <v>12</v>
      </c>
      <c r="H68" s="24">
        <v>12</v>
      </c>
      <c r="I68" s="20">
        <v>202.3</v>
      </c>
      <c r="J68" s="22">
        <v>4</v>
      </c>
      <c r="K68" s="22">
        <v>1</v>
      </c>
      <c r="L68" s="22">
        <v>3</v>
      </c>
      <c r="M68" s="20">
        <v>202.3</v>
      </c>
      <c r="N68" s="20">
        <v>44.2</v>
      </c>
      <c r="O68" s="20">
        <v>158.1</v>
      </c>
      <c r="P68" s="20">
        <v>6067483</v>
      </c>
      <c r="Q68" s="20">
        <v>5537185</v>
      </c>
      <c r="R68" s="20">
        <v>80141</v>
      </c>
      <c r="S68" s="20">
        <v>450157</v>
      </c>
      <c r="T68" s="20">
        <v>0</v>
      </c>
    </row>
    <row r="69" spans="1:20" ht="15">
      <c r="A69" s="25" t="s">
        <v>162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5.75">
      <c r="A70" s="18" t="s">
        <v>23</v>
      </c>
      <c r="B70" s="18"/>
      <c r="C70" s="18"/>
      <c r="D70" s="15"/>
      <c r="E70" s="15"/>
      <c r="F70" s="15"/>
      <c r="G70" s="24">
        <v>27</v>
      </c>
      <c r="H70" s="24">
        <v>27</v>
      </c>
      <c r="I70" s="20">
        <v>406</v>
      </c>
      <c r="J70" s="22">
        <v>15</v>
      </c>
      <c r="K70" s="22">
        <v>0</v>
      </c>
      <c r="L70" s="22">
        <v>15</v>
      </c>
      <c r="M70" s="20">
        <v>406</v>
      </c>
      <c r="N70" s="20">
        <v>0</v>
      </c>
      <c r="O70" s="20">
        <v>406</v>
      </c>
      <c r="P70" s="20">
        <f>P71+P72+P73+P74</f>
        <v>9256114</v>
      </c>
      <c r="Q70" s="20">
        <v>8447129</v>
      </c>
      <c r="R70" s="20">
        <v>495268</v>
      </c>
      <c r="S70" s="20">
        <v>313717</v>
      </c>
      <c r="T70" s="20">
        <v>0</v>
      </c>
    </row>
    <row r="71" spans="1:20" ht="15.75">
      <c r="A71" s="15" t="s">
        <v>163</v>
      </c>
      <c r="B71" s="23" t="s">
        <v>164</v>
      </c>
      <c r="C71" s="18" t="s">
        <v>165</v>
      </c>
      <c r="D71" s="15" t="s">
        <v>166</v>
      </c>
      <c r="E71" s="15" t="s">
        <v>167</v>
      </c>
      <c r="F71" s="15" t="s">
        <v>168</v>
      </c>
      <c r="G71" s="24">
        <v>7</v>
      </c>
      <c r="H71" s="24">
        <v>7</v>
      </c>
      <c r="I71" s="20">
        <v>80</v>
      </c>
      <c r="J71" s="22">
        <v>3</v>
      </c>
      <c r="K71" s="22">
        <v>0</v>
      </c>
      <c r="L71" s="22">
        <v>3</v>
      </c>
      <c r="M71" s="20">
        <v>80</v>
      </c>
      <c r="N71" s="20">
        <v>0</v>
      </c>
      <c r="O71" s="20">
        <v>80</v>
      </c>
      <c r="P71" s="20">
        <v>1700085</v>
      </c>
      <c r="Q71" s="20">
        <v>1551498</v>
      </c>
      <c r="R71" s="20">
        <v>90955</v>
      </c>
      <c r="S71" s="20">
        <v>57632</v>
      </c>
      <c r="T71" s="20">
        <v>0</v>
      </c>
    </row>
    <row r="72" spans="1:20" ht="15.75">
      <c r="A72" s="15" t="s">
        <v>169</v>
      </c>
      <c r="B72" s="23" t="s">
        <v>170</v>
      </c>
      <c r="C72" s="18" t="s">
        <v>171</v>
      </c>
      <c r="D72" s="15" t="s">
        <v>166</v>
      </c>
      <c r="E72" s="15" t="s">
        <v>167</v>
      </c>
      <c r="F72" s="15" t="s">
        <v>168</v>
      </c>
      <c r="G72" s="24">
        <v>7</v>
      </c>
      <c r="H72" s="24">
        <v>7</v>
      </c>
      <c r="I72" s="20">
        <v>166</v>
      </c>
      <c r="J72" s="22">
        <v>4</v>
      </c>
      <c r="K72" s="22">
        <v>0</v>
      </c>
      <c r="L72" s="22">
        <v>4</v>
      </c>
      <c r="M72" s="20">
        <v>166</v>
      </c>
      <c r="N72" s="20">
        <v>0</v>
      </c>
      <c r="O72" s="20">
        <v>166</v>
      </c>
      <c r="P72" s="20">
        <v>3941700</v>
      </c>
      <c r="Q72" s="20">
        <v>3597195</v>
      </c>
      <c r="R72" s="20">
        <v>210925</v>
      </c>
      <c r="S72" s="20">
        <v>133580</v>
      </c>
      <c r="T72" s="20">
        <v>0</v>
      </c>
    </row>
    <row r="73" spans="1:20" ht="15.75">
      <c r="A73" s="15" t="s">
        <v>172</v>
      </c>
      <c r="B73" s="23" t="s">
        <v>173</v>
      </c>
      <c r="C73" s="18" t="s">
        <v>174</v>
      </c>
      <c r="D73" s="15" t="s">
        <v>166</v>
      </c>
      <c r="E73" s="15" t="s">
        <v>167</v>
      </c>
      <c r="F73" s="15" t="s">
        <v>168</v>
      </c>
      <c r="G73" s="24">
        <v>7</v>
      </c>
      <c r="H73" s="24">
        <v>7</v>
      </c>
      <c r="I73" s="20">
        <v>80</v>
      </c>
      <c r="J73" s="22">
        <v>4</v>
      </c>
      <c r="K73" s="22">
        <v>0</v>
      </c>
      <c r="L73" s="22">
        <v>4</v>
      </c>
      <c r="M73" s="20">
        <v>80</v>
      </c>
      <c r="N73" s="20">
        <v>0</v>
      </c>
      <c r="O73" s="20">
        <v>80</v>
      </c>
      <c r="P73" s="20">
        <v>1911500</v>
      </c>
      <c r="Q73" s="20">
        <v>1744435</v>
      </c>
      <c r="R73" s="20">
        <v>102287</v>
      </c>
      <c r="S73" s="20">
        <v>64778</v>
      </c>
      <c r="T73" s="20">
        <v>0</v>
      </c>
    </row>
    <row r="74" spans="1:20" ht="15.75">
      <c r="A74" s="15" t="s">
        <v>175</v>
      </c>
      <c r="B74" s="23" t="s">
        <v>176</v>
      </c>
      <c r="C74" s="18" t="s">
        <v>177</v>
      </c>
      <c r="D74" s="15" t="s">
        <v>166</v>
      </c>
      <c r="E74" s="15" t="s">
        <v>167</v>
      </c>
      <c r="F74" s="15" t="s">
        <v>168</v>
      </c>
      <c r="G74" s="24">
        <v>6</v>
      </c>
      <c r="H74" s="24">
        <v>6</v>
      </c>
      <c r="I74" s="20">
        <v>80</v>
      </c>
      <c r="J74" s="22">
        <v>4</v>
      </c>
      <c r="K74" s="22">
        <v>0</v>
      </c>
      <c r="L74" s="22">
        <v>4</v>
      </c>
      <c r="M74" s="20">
        <v>80</v>
      </c>
      <c r="N74" s="20">
        <v>0</v>
      </c>
      <c r="O74" s="20">
        <v>80</v>
      </c>
      <c r="P74" s="20">
        <v>1702829</v>
      </c>
      <c r="Q74" s="20">
        <v>1554001</v>
      </c>
      <c r="R74" s="20">
        <v>91101</v>
      </c>
      <c r="S74" s="20">
        <v>57727</v>
      </c>
      <c r="T74" s="20">
        <v>0</v>
      </c>
    </row>
    <row r="75" spans="1:20" ht="15">
      <c r="A75" s="25" t="s">
        <v>178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 ht="15.75">
      <c r="A76" s="18" t="s">
        <v>23</v>
      </c>
      <c r="B76" s="18"/>
      <c r="C76" s="18"/>
      <c r="D76" s="15"/>
      <c r="E76" s="15"/>
      <c r="F76" s="15"/>
      <c r="G76" s="24">
        <f aca="true" t="shared" si="4" ref="G76:L76">G77+G78+G79+G80+G81+G82</f>
        <v>72</v>
      </c>
      <c r="H76" s="24">
        <f t="shared" si="4"/>
        <v>72</v>
      </c>
      <c r="I76" s="20">
        <f t="shared" si="4"/>
        <v>2295.3</v>
      </c>
      <c r="J76" s="22">
        <f t="shared" si="4"/>
        <v>32</v>
      </c>
      <c r="K76" s="22">
        <f t="shared" si="4"/>
        <v>3</v>
      </c>
      <c r="L76" s="22">
        <f t="shared" si="4"/>
        <v>29</v>
      </c>
      <c r="M76" s="20">
        <f aca="true" t="shared" si="5" ref="M76:R76">M77+M78+M79+M80+M81+M82</f>
        <v>1218.8</v>
      </c>
      <c r="N76" s="20">
        <f t="shared" si="5"/>
        <v>149.20000000000002</v>
      </c>
      <c r="O76" s="20">
        <f t="shared" si="5"/>
        <v>1069.6</v>
      </c>
      <c r="P76" s="20">
        <f t="shared" si="5"/>
        <v>24118638.660000004</v>
      </c>
      <c r="Q76" s="20">
        <f t="shared" si="5"/>
        <v>22009204.91</v>
      </c>
      <c r="R76" s="20">
        <f t="shared" si="5"/>
        <v>889933.4800000001</v>
      </c>
      <c r="S76" s="20">
        <f>S77+S78+S79+S80+S81+S82</f>
        <v>1219500.27</v>
      </c>
      <c r="T76" s="20">
        <v>0</v>
      </c>
    </row>
    <row r="77" spans="1:20" ht="15.75">
      <c r="A77" s="15" t="s">
        <v>179</v>
      </c>
      <c r="B77" s="23" t="s">
        <v>180</v>
      </c>
      <c r="C77" s="18" t="s">
        <v>181</v>
      </c>
      <c r="D77" s="15" t="s">
        <v>182</v>
      </c>
      <c r="E77" s="15" t="s">
        <v>167</v>
      </c>
      <c r="F77" s="15" t="s">
        <v>168</v>
      </c>
      <c r="G77" s="24">
        <v>8</v>
      </c>
      <c r="H77" s="24">
        <v>8</v>
      </c>
      <c r="I77" s="20">
        <v>208</v>
      </c>
      <c r="J77" s="22">
        <v>3</v>
      </c>
      <c r="K77" s="22">
        <v>1</v>
      </c>
      <c r="L77" s="22">
        <v>2</v>
      </c>
      <c r="M77" s="20">
        <v>146.9</v>
      </c>
      <c r="N77" s="20">
        <v>44.2</v>
      </c>
      <c r="O77" s="20">
        <v>102.7</v>
      </c>
      <c r="P77" s="20">
        <v>2982566.49</v>
      </c>
      <c r="Q77" s="20">
        <v>2721709.05</v>
      </c>
      <c r="R77" s="20">
        <v>110051.23</v>
      </c>
      <c r="S77" s="20">
        <v>150806.21</v>
      </c>
      <c r="T77" s="20">
        <v>0</v>
      </c>
    </row>
    <row r="78" spans="1:20" ht="15.75">
      <c r="A78" s="15" t="s">
        <v>183</v>
      </c>
      <c r="B78" s="23" t="s">
        <v>184</v>
      </c>
      <c r="C78" s="18" t="s">
        <v>185</v>
      </c>
      <c r="D78" s="15" t="s">
        <v>186</v>
      </c>
      <c r="E78" s="15" t="s">
        <v>167</v>
      </c>
      <c r="F78" s="15" t="s">
        <v>168</v>
      </c>
      <c r="G78" s="24">
        <v>8</v>
      </c>
      <c r="H78" s="24">
        <v>8</v>
      </c>
      <c r="I78" s="20">
        <v>266.5</v>
      </c>
      <c r="J78" s="22">
        <v>4</v>
      </c>
      <c r="K78" s="22">
        <v>0</v>
      </c>
      <c r="L78" s="22">
        <v>4</v>
      </c>
      <c r="M78" s="20">
        <v>89.1</v>
      </c>
      <c r="N78" s="20">
        <v>0</v>
      </c>
      <c r="O78" s="20">
        <v>89.1</v>
      </c>
      <c r="P78" s="20">
        <v>1825183.2</v>
      </c>
      <c r="Q78" s="20">
        <v>1665551.35</v>
      </c>
      <c r="R78" s="20">
        <v>67345.91</v>
      </c>
      <c r="S78" s="20">
        <v>92285.94</v>
      </c>
      <c r="T78" s="20">
        <v>0</v>
      </c>
    </row>
    <row r="79" spans="1:20" ht="31.5">
      <c r="A79" s="15" t="s">
        <v>187</v>
      </c>
      <c r="B79" s="23" t="s">
        <v>188</v>
      </c>
      <c r="C79" s="18" t="s">
        <v>189</v>
      </c>
      <c r="D79" s="15" t="s">
        <v>190</v>
      </c>
      <c r="E79" s="15" t="s">
        <v>167</v>
      </c>
      <c r="F79" s="15" t="s">
        <v>168</v>
      </c>
      <c r="G79" s="24">
        <v>13</v>
      </c>
      <c r="H79" s="24">
        <v>13</v>
      </c>
      <c r="I79" s="20">
        <v>629.7</v>
      </c>
      <c r="J79" s="22">
        <v>9</v>
      </c>
      <c r="K79" s="22">
        <v>1</v>
      </c>
      <c r="L79" s="22">
        <v>8</v>
      </c>
      <c r="M79" s="20">
        <v>225.6</v>
      </c>
      <c r="N79" s="20">
        <v>36.1</v>
      </c>
      <c r="O79" s="20">
        <v>189.5</v>
      </c>
      <c r="P79" s="20">
        <v>4621339.29</v>
      </c>
      <c r="Q79" s="20">
        <v>4217153.58</v>
      </c>
      <c r="R79" s="20">
        <v>170518.93</v>
      </c>
      <c r="S79" s="20">
        <v>233666.78</v>
      </c>
      <c r="T79" s="20">
        <v>0</v>
      </c>
    </row>
    <row r="80" spans="1:20" ht="15.75">
      <c r="A80" s="15" t="s">
        <v>191</v>
      </c>
      <c r="B80" s="23" t="s">
        <v>192</v>
      </c>
      <c r="C80" s="18" t="s">
        <v>193</v>
      </c>
      <c r="D80" s="15" t="s">
        <v>194</v>
      </c>
      <c r="E80" s="15" t="s">
        <v>167</v>
      </c>
      <c r="F80" s="15" t="s">
        <v>168</v>
      </c>
      <c r="G80" s="24">
        <v>17</v>
      </c>
      <c r="H80" s="24">
        <v>17</v>
      </c>
      <c r="I80" s="20">
        <v>485.4</v>
      </c>
      <c r="J80" s="22">
        <v>6</v>
      </c>
      <c r="K80" s="22">
        <v>0</v>
      </c>
      <c r="L80" s="22">
        <v>6</v>
      </c>
      <c r="M80" s="20">
        <v>212.2</v>
      </c>
      <c r="N80" s="20">
        <v>0</v>
      </c>
      <c r="O80" s="20">
        <v>212.2</v>
      </c>
      <c r="P80" s="20">
        <v>4346844.84</v>
      </c>
      <c r="Q80" s="20">
        <v>3966666.62</v>
      </c>
      <c r="R80" s="20">
        <v>160390.59</v>
      </c>
      <c r="S80" s="20">
        <v>219787.63</v>
      </c>
      <c r="T80" s="20">
        <v>0</v>
      </c>
    </row>
    <row r="81" spans="1:20" ht="15.75">
      <c r="A81" s="15" t="s">
        <v>195</v>
      </c>
      <c r="B81" s="23" t="s">
        <v>196</v>
      </c>
      <c r="C81" s="18" t="s">
        <v>197</v>
      </c>
      <c r="D81" s="15" t="s">
        <v>198</v>
      </c>
      <c r="E81" s="15" t="s">
        <v>167</v>
      </c>
      <c r="F81" s="15" t="s">
        <v>168</v>
      </c>
      <c r="G81" s="24">
        <v>11</v>
      </c>
      <c r="H81" s="24">
        <v>11</v>
      </c>
      <c r="I81" s="20">
        <v>487.8</v>
      </c>
      <c r="J81" s="22">
        <v>5</v>
      </c>
      <c r="K81" s="22">
        <v>0</v>
      </c>
      <c r="L81" s="22">
        <v>5</v>
      </c>
      <c r="M81" s="20">
        <v>327.1</v>
      </c>
      <c r="N81" s="20">
        <v>0</v>
      </c>
      <c r="O81" s="20">
        <v>327.1</v>
      </c>
      <c r="P81" s="20">
        <v>5879097.42</v>
      </c>
      <c r="Q81" s="20">
        <v>5364907.26</v>
      </c>
      <c r="R81" s="20">
        <v>216927.9</v>
      </c>
      <c r="S81" s="20">
        <v>297262.26</v>
      </c>
      <c r="T81" s="20">
        <v>0</v>
      </c>
    </row>
    <row r="82" spans="1:20" ht="15.75">
      <c r="A82" s="15" t="s">
        <v>199</v>
      </c>
      <c r="B82" s="23" t="s">
        <v>200</v>
      </c>
      <c r="C82" s="18" t="s">
        <v>201</v>
      </c>
      <c r="D82" s="15" t="s">
        <v>202</v>
      </c>
      <c r="E82" s="15" t="s">
        <v>167</v>
      </c>
      <c r="F82" s="15" t="s">
        <v>168</v>
      </c>
      <c r="G82" s="24">
        <v>15</v>
      </c>
      <c r="H82" s="24">
        <v>15</v>
      </c>
      <c r="I82" s="20">
        <v>217.9</v>
      </c>
      <c r="J82" s="22">
        <v>5</v>
      </c>
      <c r="K82" s="22">
        <v>1</v>
      </c>
      <c r="L82" s="22">
        <v>4</v>
      </c>
      <c r="M82" s="20">
        <v>217.9</v>
      </c>
      <c r="N82" s="20">
        <v>68.9</v>
      </c>
      <c r="O82" s="20">
        <v>149</v>
      </c>
      <c r="P82" s="20">
        <v>4463607.42</v>
      </c>
      <c r="Q82" s="20">
        <v>4073217.05</v>
      </c>
      <c r="R82" s="20">
        <v>164698.92</v>
      </c>
      <c r="S82" s="20">
        <v>225691.45</v>
      </c>
      <c r="T82" s="20">
        <v>0</v>
      </c>
    </row>
    <row r="83" spans="1:20" ht="15">
      <c r="A83" s="25" t="s">
        <v>203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spans="1:20" ht="15.75">
      <c r="A84" s="18" t="s">
        <v>23</v>
      </c>
      <c r="B84" s="18"/>
      <c r="C84" s="18"/>
      <c r="D84" s="15"/>
      <c r="E84" s="15"/>
      <c r="F84" s="15"/>
      <c r="G84" s="24">
        <v>78</v>
      </c>
      <c r="H84" s="24">
        <v>78</v>
      </c>
      <c r="I84" s="20">
        <v>1399.9</v>
      </c>
      <c r="J84" s="22">
        <v>25</v>
      </c>
      <c r="K84" s="22">
        <v>3</v>
      </c>
      <c r="L84" s="22">
        <v>22</v>
      </c>
      <c r="M84" s="20">
        <v>1066.5</v>
      </c>
      <c r="N84" s="20">
        <v>103.3</v>
      </c>
      <c r="O84" s="20">
        <v>963.2</v>
      </c>
      <c r="P84" s="20">
        <f>P85+P86+P87+P88+P89+P90+P91+P92+P93+P94</f>
        <v>26448740</v>
      </c>
      <c r="Q84" s="20">
        <v>24137120</v>
      </c>
      <c r="R84" s="20">
        <v>1174400</v>
      </c>
      <c r="S84" s="20">
        <v>1137220</v>
      </c>
      <c r="T84" s="20">
        <v>0</v>
      </c>
    </row>
    <row r="85" spans="1:20" ht="15.75">
      <c r="A85" s="26" t="s">
        <v>204</v>
      </c>
      <c r="B85" s="27" t="s">
        <v>205</v>
      </c>
      <c r="C85" s="18" t="s">
        <v>65</v>
      </c>
      <c r="D85" s="15" t="s">
        <v>206</v>
      </c>
      <c r="E85" s="15" t="s">
        <v>167</v>
      </c>
      <c r="F85" s="15" t="s">
        <v>168</v>
      </c>
      <c r="G85" s="24">
        <v>6</v>
      </c>
      <c r="H85" s="24">
        <v>6</v>
      </c>
      <c r="I85" s="20">
        <v>97</v>
      </c>
      <c r="J85" s="22">
        <v>2</v>
      </c>
      <c r="K85" s="22">
        <v>0</v>
      </c>
      <c r="L85" s="22">
        <v>2</v>
      </c>
      <c r="M85" s="20">
        <v>97</v>
      </c>
      <c r="N85" s="20">
        <v>0</v>
      </c>
      <c r="O85" s="20">
        <v>97</v>
      </c>
      <c r="P85" s="20">
        <v>2328000</v>
      </c>
      <c r="Q85" s="20">
        <v>2124532.79</v>
      </c>
      <c r="R85" s="20">
        <v>103369.88</v>
      </c>
      <c r="S85" s="20">
        <v>100097.33</v>
      </c>
      <c r="T85" s="20">
        <v>0</v>
      </c>
    </row>
    <row r="86" spans="1:20" ht="15.75">
      <c r="A86" s="15" t="s">
        <v>207</v>
      </c>
      <c r="B86" s="23" t="s">
        <v>208</v>
      </c>
      <c r="C86" s="18" t="s">
        <v>209</v>
      </c>
      <c r="D86" s="15" t="s">
        <v>206</v>
      </c>
      <c r="E86" s="15" t="s">
        <v>167</v>
      </c>
      <c r="F86" s="15" t="s">
        <v>168</v>
      </c>
      <c r="G86" s="24">
        <v>7</v>
      </c>
      <c r="H86" s="24">
        <v>7</v>
      </c>
      <c r="I86" s="20">
        <v>96</v>
      </c>
      <c r="J86" s="22">
        <v>2</v>
      </c>
      <c r="K86" s="22">
        <v>0</v>
      </c>
      <c r="L86" s="22">
        <v>2</v>
      </c>
      <c r="M86" s="20">
        <v>96</v>
      </c>
      <c r="N86" s="20">
        <v>0</v>
      </c>
      <c r="O86" s="20">
        <v>96</v>
      </c>
      <c r="P86" s="20">
        <v>2304000</v>
      </c>
      <c r="Q86" s="20">
        <v>2102630.38</v>
      </c>
      <c r="R86" s="20">
        <v>102304.22</v>
      </c>
      <c r="S86" s="20">
        <v>99065.4</v>
      </c>
      <c r="T86" s="20">
        <v>0</v>
      </c>
    </row>
    <row r="87" spans="1:20" ht="15.75">
      <c r="A87" s="15" t="s">
        <v>210</v>
      </c>
      <c r="B87" s="23" t="s">
        <v>211</v>
      </c>
      <c r="C87" s="18" t="s">
        <v>57</v>
      </c>
      <c r="D87" s="15" t="s">
        <v>212</v>
      </c>
      <c r="E87" s="15" t="s">
        <v>167</v>
      </c>
      <c r="F87" s="15" t="s">
        <v>168</v>
      </c>
      <c r="G87" s="24">
        <v>2</v>
      </c>
      <c r="H87" s="24">
        <v>2</v>
      </c>
      <c r="I87" s="20">
        <v>70</v>
      </c>
      <c r="J87" s="22">
        <v>2</v>
      </c>
      <c r="K87" s="22">
        <v>0</v>
      </c>
      <c r="L87" s="22">
        <v>2</v>
      </c>
      <c r="M87" s="20">
        <v>70</v>
      </c>
      <c r="N87" s="20">
        <v>0</v>
      </c>
      <c r="O87" s="20">
        <v>70</v>
      </c>
      <c r="P87" s="20">
        <v>1680000</v>
      </c>
      <c r="Q87" s="20">
        <v>1533167.99</v>
      </c>
      <c r="R87" s="20">
        <v>74596.82</v>
      </c>
      <c r="S87" s="20">
        <v>72235.19</v>
      </c>
      <c r="T87" s="20">
        <v>0</v>
      </c>
    </row>
    <row r="88" spans="1:20" ht="15.75">
      <c r="A88" s="15" t="s">
        <v>213</v>
      </c>
      <c r="B88" s="23" t="s">
        <v>214</v>
      </c>
      <c r="C88" s="18" t="s">
        <v>215</v>
      </c>
      <c r="D88" s="15" t="s">
        <v>216</v>
      </c>
      <c r="E88" s="15" t="s">
        <v>167</v>
      </c>
      <c r="F88" s="15" t="s">
        <v>168</v>
      </c>
      <c r="G88" s="24">
        <v>4</v>
      </c>
      <c r="H88" s="24">
        <v>4</v>
      </c>
      <c r="I88" s="20">
        <v>172.2</v>
      </c>
      <c r="J88" s="22">
        <v>1</v>
      </c>
      <c r="K88" s="22">
        <v>1</v>
      </c>
      <c r="L88" s="22">
        <v>0</v>
      </c>
      <c r="M88" s="20">
        <v>36.2</v>
      </c>
      <c r="N88" s="20">
        <v>36.2</v>
      </c>
      <c r="O88" s="20">
        <v>0</v>
      </c>
      <c r="P88" s="20">
        <v>796400</v>
      </c>
      <c r="Q88" s="20">
        <v>726794.64</v>
      </c>
      <c r="R88" s="20">
        <v>35362.46</v>
      </c>
      <c r="S88" s="20">
        <v>34242.9</v>
      </c>
      <c r="T88" s="20">
        <v>0</v>
      </c>
    </row>
    <row r="89" spans="1:20" ht="15.75">
      <c r="A89" s="15" t="s">
        <v>217</v>
      </c>
      <c r="B89" s="23" t="s">
        <v>218</v>
      </c>
      <c r="C89" s="18" t="s">
        <v>219</v>
      </c>
      <c r="D89" s="15" t="s">
        <v>220</v>
      </c>
      <c r="E89" s="15" t="s">
        <v>167</v>
      </c>
      <c r="F89" s="15" t="s">
        <v>168</v>
      </c>
      <c r="G89" s="24">
        <v>8</v>
      </c>
      <c r="H89" s="24">
        <v>8</v>
      </c>
      <c r="I89" s="20">
        <v>123.2</v>
      </c>
      <c r="J89" s="22">
        <v>3</v>
      </c>
      <c r="K89" s="22">
        <v>1</v>
      </c>
      <c r="L89" s="22">
        <v>2</v>
      </c>
      <c r="M89" s="20">
        <v>85.9</v>
      </c>
      <c r="N89" s="20">
        <v>26.4</v>
      </c>
      <c r="O89" s="20">
        <v>59.5</v>
      </c>
      <c r="P89" s="20">
        <v>2061600</v>
      </c>
      <c r="Q89" s="20">
        <v>1881416.15</v>
      </c>
      <c r="R89" s="20">
        <v>91540.96</v>
      </c>
      <c r="S89" s="20">
        <v>88642.89</v>
      </c>
      <c r="T89" s="20">
        <v>0</v>
      </c>
    </row>
    <row r="90" spans="1:20" ht="15.75">
      <c r="A90" s="15" t="s">
        <v>221</v>
      </c>
      <c r="B90" s="23" t="s">
        <v>222</v>
      </c>
      <c r="C90" s="18" t="s">
        <v>223</v>
      </c>
      <c r="D90" s="15" t="s">
        <v>212</v>
      </c>
      <c r="E90" s="15" t="s">
        <v>167</v>
      </c>
      <c r="F90" s="15" t="s">
        <v>168</v>
      </c>
      <c r="G90" s="24">
        <v>7</v>
      </c>
      <c r="H90" s="24">
        <v>7</v>
      </c>
      <c r="I90" s="20">
        <v>143</v>
      </c>
      <c r="J90" s="22">
        <v>2</v>
      </c>
      <c r="K90" s="22">
        <v>1</v>
      </c>
      <c r="L90" s="22">
        <v>1</v>
      </c>
      <c r="M90" s="20">
        <v>108.9</v>
      </c>
      <c r="N90" s="20">
        <v>40.7</v>
      </c>
      <c r="O90" s="20">
        <v>68.2</v>
      </c>
      <c r="P90" s="20">
        <v>2468132.48</v>
      </c>
      <c r="Q90" s="20">
        <v>2252417.69</v>
      </c>
      <c r="R90" s="20">
        <v>109592.17</v>
      </c>
      <c r="S90" s="20">
        <v>106122.62</v>
      </c>
      <c r="T90" s="20">
        <v>0</v>
      </c>
    </row>
    <row r="91" spans="1:20" ht="15.75">
      <c r="A91" s="15" t="s">
        <v>224</v>
      </c>
      <c r="B91" s="23" t="s">
        <v>225</v>
      </c>
      <c r="C91" s="18" t="s">
        <v>226</v>
      </c>
      <c r="D91" s="15" t="s">
        <v>227</v>
      </c>
      <c r="E91" s="15" t="s">
        <v>167</v>
      </c>
      <c r="F91" s="15" t="s">
        <v>168</v>
      </c>
      <c r="G91" s="24">
        <v>15</v>
      </c>
      <c r="H91" s="24">
        <v>15</v>
      </c>
      <c r="I91" s="20">
        <v>193.6</v>
      </c>
      <c r="J91" s="22">
        <v>5</v>
      </c>
      <c r="K91" s="22">
        <v>0</v>
      </c>
      <c r="L91" s="22">
        <v>5</v>
      </c>
      <c r="M91" s="20">
        <v>193.6</v>
      </c>
      <c r="N91" s="20">
        <v>0</v>
      </c>
      <c r="O91" s="20">
        <v>193.6</v>
      </c>
      <c r="P91" s="20">
        <v>4644587.52</v>
      </c>
      <c r="Q91" s="20">
        <v>4238650.55</v>
      </c>
      <c r="R91" s="20">
        <v>206233.02</v>
      </c>
      <c r="S91" s="20">
        <v>199703.95</v>
      </c>
      <c r="T91" s="20">
        <v>0</v>
      </c>
    </row>
    <row r="92" spans="1:20" ht="15.75">
      <c r="A92" s="15" t="s">
        <v>228</v>
      </c>
      <c r="B92" s="23" t="s">
        <v>229</v>
      </c>
      <c r="C92" s="18" t="s">
        <v>230</v>
      </c>
      <c r="D92" s="15" t="s">
        <v>231</v>
      </c>
      <c r="E92" s="15" t="s">
        <v>167</v>
      </c>
      <c r="F92" s="15" t="s">
        <v>168</v>
      </c>
      <c r="G92" s="24">
        <v>7</v>
      </c>
      <c r="H92" s="24">
        <v>7</v>
      </c>
      <c r="I92" s="20">
        <v>109.6</v>
      </c>
      <c r="J92" s="22">
        <v>2</v>
      </c>
      <c r="K92" s="22">
        <v>0</v>
      </c>
      <c r="L92" s="22">
        <v>2</v>
      </c>
      <c r="M92" s="20">
        <v>109.6</v>
      </c>
      <c r="N92" s="20">
        <v>0</v>
      </c>
      <c r="O92" s="20">
        <v>109.6</v>
      </c>
      <c r="P92" s="20">
        <v>2630400</v>
      </c>
      <c r="Q92" s="20">
        <v>2400503.03</v>
      </c>
      <c r="R92" s="20">
        <v>116797.31</v>
      </c>
      <c r="S92" s="20">
        <v>113099.66</v>
      </c>
      <c r="T92" s="20">
        <v>0</v>
      </c>
    </row>
    <row r="93" spans="1:20" ht="15.75">
      <c r="A93" s="15" t="s">
        <v>232</v>
      </c>
      <c r="B93" s="23" t="s">
        <v>233</v>
      </c>
      <c r="C93" s="18" t="s">
        <v>234</v>
      </c>
      <c r="D93" s="15" t="s">
        <v>235</v>
      </c>
      <c r="E93" s="15" t="s">
        <v>167</v>
      </c>
      <c r="F93" s="15" t="s">
        <v>168</v>
      </c>
      <c r="G93" s="24">
        <v>20</v>
      </c>
      <c r="H93" s="24">
        <v>20</v>
      </c>
      <c r="I93" s="20">
        <v>227.3</v>
      </c>
      <c r="J93" s="22">
        <v>5</v>
      </c>
      <c r="K93" s="22">
        <v>0</v>
      </c>
      <c r="L93" s="22">
        <v>5</v>
      </c>
      <c r="M93" s="20">
        <v>227.3</v>
      </c>
      <c r="N93" s="20">
        <v>0</v>
      </c>
      <c r="O93" s="20">
        <v>227.3</v>
      </c>
      <c r="P93" s="20">
        <v>6611620</v>
      </c>
      <c r="Q93" s="20">
        <v>6033764.38</v>
      </c>
      <c r="R93" s="20">
        <v>293574.91</v>
      </c>
      <c r="S93" s="20">
        <v>284280.71</v>
      </c>
      <c r="T93" s="20">
        <v>0</v>
      </c>
    </row>
    <row r="94" spans="1:20" ht="15.75">
      <c r="A94" s="15" t="s">
        <v>236</v>
      </c>
      <c r="B94" s="23" t="s">
        <v>237</v>
      </c>
      <c r="C94" s="18" t="s">
        <v>238</v>
      </c>
      <c r="D94" s="15" t="s">
        <v>239</v>
      </c>
      <c r="E94" s="15" t="s">
        <v>167</v>
      </c>
      <c r="F94" s="15" t="s">
        <v>168</v>
      </c>
      <c r="G94" s="24">
        <v>2</v>
      </c>
      <c r="H94" s="24">
        <v>2</v>
      </c>
      <c r="I94" s="20">
        <v>168</v>
      </c>
      <c r="J94" s="22">
        <v>1</v>
      </c>
      <c r="K94" s="22">
        <v>0</v>
      </c>
      <c r="L94" s="22">
        <v>1</v>
      </c>
      <c r="M94" s="20">
        <v>42</v>
      </c>
      <c r="N94" s="20">
        <v>0</v>
      </c>
      <c r="O94" s="20">
        <v>42</v>
      </c>
      <c r="P94" s="20">
        <v>924000</v>
      </c>
      <c r="Q94" s="20">
        <v>843242.4</v>
      </c>
      <c r="R94" s="20">
        <v>41028.25</v>
      </c>
      <c r="S94" s="20">
        <v>39729.35</v>
      </c>
      <c r="T94" s="20">
        <v>0</v>
      </c>
    </row>
    <row r="95" spans="1:20" ht="15">
      <c r="A95" s="25" t="s">
        <v>240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</row>
    <row r="96" spans="1:20" ht="15.75">
      <c r="A96" s="18" t="s">
        <v>23</v>
      </c>
      <c r="B96" s="18"/>
      <c r="C96" s="18"/>
      <c r="D96" s="15"/>
      <c r="E96" s="15"/>
      <c r="F96" s="15"/>
      <c r="G96" s="24">
        <f aca="true" t="shared" si="6" ref="G96:S96">G97+G98+G99+G100+G101</f>
        <v>69</v>
      </c>
      <c r="H96" s="24">
        <f t="shared" si="6"/>
        <v>69</v>
      </c>
      <c r="I96" s="20">
        <f t="shared" si="6"/>
        <v>994.4</v>
      </c>
      <c r="J96" s="22">
        <f t="shared" si="6"/>
        <v>25</v>
      </c>
      <c r="K96" s="22">
        <f t="shared" si="6"/>
        <v>7</v>
      </c>
      <c r="L96" s="22">
        <f t="shared" si="6"/>
        <v>18</v>
      </c>
      <c r="M96" s="20">
        <f t="shared" si="6"/>
        <v>950.0999999999999</v>
      </c>
      <c r="N96" s="20">
        <f t="shared" si="6"/>
        <v>271.8</v>
      </c>
      <c r="O96" s="20">
        <f t="shared" si="6"/>
        <v>678.3</v>
      </c>
      <c r="P96" s="20">
        <f t="shared" si="6"/>
        <v>25950733.339999996</v>
      </c>
      <c r="Q96" s="20">
        <f t="shared" si="6"/>
        <v>23682639.16</v>
      </c>
      <c r="R96" s="20">
        <f t="shared" si="6"/>
        <v>0</v>
      </c>
      <c r="S96" s="20">
        <f t="shared" si="6"/>
        <v>2268094.1799999997</v>
      </c>
      <c r="T96" s="20">
        <v>0</v>
      </c>
    </row>
    <row r="97" spans="1:20" ht="18.75" customHeight="1">
      <c r="A97" s="15" t="s">
        <v>241</v>
      </c>
      <c r="B97" s="23" t="s">
        <v>242</v>
      </c>
      <c r="C97" s="18" t="s">
        <v>243</v>
      </c>
      <c r="D97" s="15" t="s">
        <v>244</v>
      </c>
      <c r="E97" s="15" t="s">
        <v>167</v>
      </c>
      <c r="F97" s="15" t="s">
        <v>168</v>
      </c>
      <c r="G97" s="24">
        <v>12</v>
      </c>
      <c r="H97" s="24">
        <v>12</v>
      </c>
      <c r="I97" s="20">
        <v>140.5</v>
      </c>
      <c r="J97" s="22">
        <v>4</v>
      </c>
      <c r="K97" s="22">
        <v>0</v>
      </c>
      <c r="L97" s="22">
        <v>4</v>
      </c>
      <c r="M97" s="20">
        <v>140.5</v>
      </c>
      <c r="N97" s="20">
        <v>0</v>
      </c>
      <c r="O97" s="20">
        <v>140.5</v>
      </c>
      <c r="P97" s="20">
        <f>Q97+R97+S97</f>
        <v>3820281.96</v>
      </c>
      <c r="Q97" s="20">
        <v>3486389.32</v>
      </c>
      <c r="R97" s="20">
        <v>0</v>
      </c>
      <c r="S97" s="20">
        <v>333892.64</v>
      </c>
      <c r="T97" s="20">
        <v>0</v>
      </c>
    </row>
    <row r="98" spans="1:20" ht="18.75" customHeight="1">
      <c r="A98" s="15" t="s">
        <v>245</v>
      </c>
      <c r="B98" s="23" t="s">
        <v>246</v>
      </c>
      <c r="C98" s="18">
        <v>5</v>
      </c>
      <c r="D98" s="28">
        <v>38681</v>
      </c>
      <c r="E98" s="15" t="s">
        <v>167</v>
      </c>
      <c r="F98" s="15" t="s">
        <v>168</v>
      </c>
      <c r="G98" s="24">
        <v>30</v>
      </c>
      <c r="H98" s="24">
        <v>30</v>
      </c>
      <c r="I98" s="20">
        <v>503.6</v>
      </c>
      <c r="J98" s="22">
        <v>11</v>
      </c>
      <c r="K98" s="22">
        <v>6</v>
      </c>
      <c r="L98" s="22">
        <v>5</v>
      </c>
      <c r="M98" s="20">
        <v>459.3</v>
      </c>
      <c r="N98" s="20">
        <v>239.5</v>
      </c>
      <c r="O98" s="20">
        <v>219.8</v>
      </c>
      <c r="P98" s="20">
        <v>12605577.56</v>
      </c>
      <c r="Q98" s="20">
        <v>11503850</v>
      </c>
      <c r="R98" s="20">
        <v>0</v>
      </c>
      <c r="S98" s="20">
        <v>1101727.56</v>
      </c>
      <c r="T98" s="20">
        <v>0</v>
      </c>
    </row>
    <row r="99" spans="1:20" ht="22.5" customHeight="1">
      <c r="A99" s="15" t="s">
        <v>247</v>
      </c>
      <c r="B99" s="23" t="s">
        <v>248</v>
      </c>
      <c r="C99" s="18" t="s">
        <v>249</v>
      </c>
      <c r="D99" s="15" t="s">
        <v>244</v>
      </c>
      <c r="E99" s="15" t="s">
        <v>167</v>
      </c>
      <c r="F99" s="15" t="s">
        <v>168</v>
      </c>
      <c r="G99" s="24">
        <v>10</v>
      </c>
      <c r="H99" s="24">
        <v>10</v>
      </c>
      <c r="I99" s="20">
        <v>128.5</v>
      </c>
      <c r="J99" s="22">
        <v>3</v>
      </c>
      <c r="K99" s="22">
        <v>1</v>
      </c>
      <c r="L99" s="22">
        <v>2</v>
      </c>
      <c r="M99" s="20">
        <v>128.5</v>
      </c>
      <c r="N99" s="20">
        <v>32.3</v>
      </c>
      <c r="O99" s="20">
        <v>96.2</v>
      </c>
      <c r="P99" s="20">
        <f>Q99+R99+S99</f>
        <v>3493994.54</v>
      </c>
      <c r="Q99" s="20">
        <v>3188619.41</v>
      </c>
      <c r="R99" s="20">
        <v>0</v>
      </c>
      <c r="S99" s="20">
        <v>305375.13</v>
      </c>
      <c r="T99" s="20">
        <v>0</v>
      </c>
    </row>
    <row r="100" spans="1:20" ht="22.5" customHeight="1">
      <c r="A100" s="15">
        <v>62</v>
      </c>
      <c r="B100" s="23" t="s">
        <v>250</v>
      </c>
      <c r="C100" s="18" t="s">
        <v>251</v>
      </c>
      <c r="D100" s="15" t="s">
        <v>244</v>
      </c>
      <c r="E100" s="15" t="s">
        <v>167</v>
      </c>
      <c r="F100" s="15" t="s">
        <v>168</v>
      </c>
      <c r="G100" s="24">
        <v>4</v>
      </c>
      <c r="H100" s="24">
        <v>4</v>
      </c>
      <c r="I100" s="20">
        <v>83.3</v>
      </c>
      <c r="J100" s="22">
        <v>2</v>
      </c>
      <c r="K100" s="22">
        <v>0</v>
      </c>
      <c r="L100" s="22">
        <v>2</v>
      </c>
      <c r="M100" s="20">
        <v>83.3</v>
      </c>
      <c r="N100" s="20">
        <v>0</v>
      </c>
      <c r="O100" s="20">
        <v>83.3</v>
      </c>
      <c r="P100" s="20">
        <f>Q100+R100+S100</f>
        <v>2264978.56</v>
      </c>
      <c r="Q100" s="20">
        <v>2067019.43</v>
      </c>
      <c r="R100" s="20">
        <v>0</v>
      </c>
      <c r="S100" s="20">
        <v>197959.13</v>
      </c>
      <c r="T100" s="20">
        <v>0</v>
      </c>
    </row>
    <row r="101" spans="1:20" ht="15.75">
      <c r="A101" s="15" t="s">
        <v>252</v>
      </c>
      <c r="B101" s="23" t="s">
        <v>253</v>
      </c>
      <c r="C101" s="18" t="s">
        <v>254</v>
      </c>
      <c r="D101" s="15" t="s">
        <v>255</v>
      </c>
      <c r="E101" s="15" t="s">
        <v>167</v>
      </c>
      <c r="F101" s="15" t="s">
        <v>168</v>
      </c>
      <c r="G101" s="24">
        <v>13</v>
      </c>
      <c r="H101" s="24">
        <v>13</v>
      </c>
      <c r="I101" s="20">
        <v>138.5</v>
      </c>
      <c r="J101" s="22">
        <v>5</v>
      </c>
      <c r="K101" s="22">
        <v>0</v>
      </c>
      <c r="L101" s="22">
        <v>5</v>
      </c>
      <c r="M101" s="20">
        <v>138.5</v>
      </c>
      <c r="N101" s="20">
        <v>0</v>
      </c>
      <c r="O101" s="20">
        <v>138.5</v>
      </c>
      <c r="P101" s="20">
        <f>Q101+R101+S101</f>
        <v>3765900.7199999997</v>
      </c>
      <c r="Q101" s="20">
        <v>3436761</v>
      </c>
      <c r="R101" s="20">
        <v>0</v>
      </c>
      <c r="S101" s="20">
        <v>329139.72</v>
      </c>
      <c r="T101" s="20">
        <v>0</v>
      </c>
    </row>
    <row r="102" spans="1:20" ht="15">
      <c r="A102" s="25" t="s">
        <v>256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</row>
    <row r="103" spans="1:20" ht="15.75">
      <c r="A103" s="18" t="s">
        <v>23</v>
      </c>
      <c r="B103" s="18"/>
      <c r="C103" s="18"/>
      <c r="D103" s="15"/>
      <c r="E103" s="15"/>
      <c r="F103" s="15"/>
      <c r="G103" s="24">
        <v>41</v>
      </c>
      <c r="H103" s="24">
        <v>41</v>
      </c>
      <c r="I103" s="20">
        <v>626</v>
      </c>
      <c r="J103" s="22">
        <v>14</v>
      </c>
      <c r="K103" s="22">
        <v>4</v>
      </c>
      <c r="L103" s="22">
        <v>10</v>
      </c>
      <c r="M103" s="20">
        <v>626</v>
      </c>
      <c r="N103" s="20">
        <v>183.9</v>
      </c>
      <c r="O103" s="20">
        <v>442.1</v>
      </c>
      <c r="P103" s="20">
        <f>P104+P105</f>
        <v>17519247.26</v>
      </c>
      <c r="Q103" s="20">
        <v>15975280.54</v>
      </c>
      <c r="R103" s="20">
        <v>0</v>
      </c>
      <c r="S103" s="20">
        <v>1543966.72</v>
      </c>
      <c r="T103" s="20">
        <v>0</v>
      </c>
    </row>
    <row r="104" spans="1:20" ht="15.75">
      <c r="A104" s="15" t="s">
        <v>257</v>
      </c>
      <c r="B104" s="23" t="s">
        <v>258</v>
      </c>
      <c r="C104" s="18" t="s">
        <v>259</v>
      </c>
      <c r="D104" s="15" t="s">
        <v>260</v>
      </c>
      <c r="E104" s="15" t="s">
        <v>167</v>
      </c>
      <c r="F104" s="15" t="s">
        <v>168</v>
      </c>
      <c r="G104" s="24">
        <v>4</v>
      </c>
      <c r="H104" s="24">
        <v>4</v>
      </c>
      <c r="I104" s="20">
        <v>92</v>
      </c>
      <c r="J104" s="22">
        <v>2</v>
      </c>
      <c r="K104" s="22">
        <v>0</v>
      </c>
      <c r="L104" s="22">
        <v>2</v>
      </c>
      <c r="M104" s="20">
        <v>92</v>
      </c>
      <c r="N104" s="20">
        <v>0</v>
      </c>
      <c r="O104" s="20">
        <v>92</v>
      </c>
      <c r="P104" s="20">
        <v>2464706.52</v>
      </c>
      <c r="Q104" s="20">
        <v>2247487.91</v>
      </c>
      <c r="R104" s="20">
        <v>0</v>
      </c>
      <c r="S104" s="20">
        <v>217218.61</v>
      </c>
      <c r="T104" s="20">
        <v>0</v>
      </c>
    </row>
    <row r="105" spans="1:20" ht="15.75">
      <c r="A105" s="15" t="s">
        <v>261</v>
      </c>
      <c r="B105" s="23" t="s">
        <v>262</v>
      </c>
      <c r="C105" s="18" t="s">
        <v>263</v>
      </c>
      <c r="D105" s="15" t="s">
        <v>264</v>
      </c>
      <c r="E105" s="15" t="s">
        <v>167</v>
      </c>
      <c r="F105" s="15" t="s">
        <v>168</v>
      </c>
      <c r="G105" s="24">
        <v>37</v>
      </c>
      <c r="H105" s="24">
        <v>37</v>
      </c>
      <c r="I105" s="20">
        <v>534</v>
      </c>
      <c r="J105" s="22">
        <v>12</v>
      </c>
      <c r="K105" s="22">
        <v>4</v>
      </c>
      <c r="L105" s="22">
        <v>8</v>
      </c>
      <c r="M105" s="20">
        <v>534</v>
      </c>
      <c r="N105" s="20">
        <v>183.9</v>
      </c>
      <c r="O105" s="20">
        <v>350.1</v>
      </c>
      <c r="P105" s="20">
        <v>15054540.74</v>
      </c>
      <c r="Q105" s="20">
        <v>13727792.63</v>
      </c>
      <c r="R105" s="20">
        <v>0</v>
      </c>
      <c r="S105" s="20">
        <v>1326748.11</v>
      </c>
      <c r="T105" s="20">
        <v>0</v>
      </c>
    </row>
    <row r="106" spans="1:20" ht="15">
      <c r="A106" s="25" t="s">
        <v>265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</row>
    <row r="107" spans="1:20" ht="15.75">
      <c r="A107" s="18" t="s">
        <v>23</v>
      </c>
      <c r="B107" s="18"/>
      <c r="C107" s="18"/>
      <c r="D107" s="15"/>
      <c r="E107" s="15"/>
      <c r="F107" s="15"/>
      <c r="G107" s="24">
        <v>38</v>
      </c>
      <c r="H107" s="24">
        <v>38</v>
      </c>
      <c r="I107" s="20">
        <v>1122.1</v>
      </c>
      <c r="J107" s="22">
        <v>15</v>
      </c>
      <c r="K107" s="22">
        <v>0</v>
      </c>
      <c r="L107" s="22">
        <v>15</v>
      </c>
      <c r="M107" s="20">
        <v>640.2</v>
      </c>
      <c r="N107" s="20">
        <v>0</v>
      </c>
      <c r="O107" s="20">
        <v>640.2</v>
      </c>
      <c r="P107" s="20">
        <f>P108+P109+P110+P111+P112</f>
        <v>11441647</v>
      </c>
      <c r="Q107" s="20">
        <v>10441647</v>
      </c>
      <c r="R107" s="20">
        <v>0</v>
      </c>
      <c r="S107" s="20">
        <v>1000000</v>
      </c>
      <c r="T107" s="20">
        <v>0</v>
      </c>
    </row>
    <row r="108" spans="1:20" ht="15.75">
      <c r="A108" s="15" t="s">
        <v>266</v>
      </c>
      <c r="B108" s="23" t="s">
        <v>267</v>
      </c>
      <c r="C108" s="18" t="s">
        <v>254</v>
      </c>
      <c r="D108" s="15" t="s">
        <v>268</v>
      </c>
      <c r="E108" s="15" t="s">
        <v>43</v>
      </c>
      <c r="F108" s="15" t="s">
        <v>44</v>
      </c>
      <c r="G108" s="24">
        <v>16</v>
      </c>
      <c r="H108" s="24">
        <v>16</v>
      </c>
      <c r="I108" s="20">
        <v>388.8</v>
      </c>
      <c r="J108" s="22">
        <v>6</v>
      </c>
      <c r="K108" s="22">
        <v>0</v>
      </c>
      <c r="L108" s="22">
        <v>6</v>
      </c>
      <c r="M108" s="20">
        <v>291.6</v>
      </c>
      <c r="N108" s="20">
        <v>0</v>
      </c>
      <c r="O108" s="20">
        <v>291.6</v>
      </c>
      <c r="P108" s="20">
        <v>5216360</v>
      </c>
      <c r="Q108" s="20">
        <v>4760450</v>
      </c>
      <c r="R108" s="20">
        <v>0</v>
      </c>
      <c r="S108" s="20">
        <v>455910</v>
      </c>
      <c r="T108" s="20">
        <v>0</v>
      </c>
    </row>
    <row r="109" spans="1:20" ht="15.75">
      <c r="A109" s="15" t="s">
        <v>269</v>
      </c>
      <c r="B109" s="23" t="s">
        <v>270</v>
      </c>
      <c r="C109" s="18" t="s">
        <v>271</v>
      </c>
      <c r="D109" s="15" t="s">
        <v>272</v>
      </c>
      <c r="E109" s="15" t="s">
        <v>43</v>
      </c>
      <c r="F109" s="15" t="s">
        <v>44</v>
      </c>
      <c r="G109" s="24">
        <v>8</v>
      </c>
      <c r="H109" s="24">
        <v>8</v>
      </c>
      <c r="I109" s="20">
        <v>329.3</v>
      </c>
      <c r="J109" s="22">
        <v>3</v>
      </c>
      <c r="K109" s="22">
        <v>0</v>
      </c>
      <c r="L109" s="22">
        <v>3</v>
      </c>
      <c r="M109" s="20">
        <v>127.2</v>
      </c>
      <c r="N109" s="20">
        <v>0</v>
      </c>
      <c r="O109" s="20">
        <v>127.2</v>
      </c>
      <c r="P109" s="20">
        <v>2270084</v>
      </c>
      <c r="Q109" s="20">
        <v>2071679</v>
      </c>
      <c r="R109" s="20">
        <v>0</v>
      </c>
      <c r="S109" s="20">
        <v>198405</v>
      </c>
      <c r="T109" s="20">
        <v>0</v>
      </c>
    </row>
    <row r="110" spans="1:20" ht="15.75">
      <c r="A110" s="15" t="s">
        <v>273</v>
      </c>
      <c r="B110" s="23" t="s">
        <v>274</v>
      </c>
      <c r="C110" s="18" t="s">
        <v>275</v>
      </c>
      <c r="D110" s="15" t="s">
        <v>276</v>
      </c>
      <c r="E110" s="15" t="s">
        <v>43</v>
      </c>
      <c r="F110" s="15" t="s">
        <v>44</v>
      </c>
      <c r="G110" s="24">
        <v>2</v>
      </c>
      <c r="H110" s="24">
        <v>2</v>
      </c>
      <c r="I110" s="20">
        <v>108</v>
      </c>
      <c r="J110" s="22">
        <v>1</v>
      </c>
      <c r="K110" s="22">
        <v>0</v>
      </c>
      <c r="L110" s="22">
        <v>1</v>
      </c>
      <c r="M110" s="20">
        <v>33.6</v>
      </c>
      <c r="N110" s="20">
        <v>0</v>
      </c>
      <c r="O110" s="20">
        <v>33.6</v>
      </c>
      <c r="P110" s="20">
        <v>597484</v>
      </c>
      <c r="Q110" s="20">
        <v>545264</v>
      </c>
      <c r="R110" s="20">
        <v>0</v>
      </c>
      <c r="S110" s="20">
        <v>52220</v>
      </c>
      <c r="T110" s="20">
        <v>0</v>
      </c>
    </row>
    <row r="111" spans="1:20" ht="15.75">
      <c r="A111" s="15" t="s">
        <v>277</v>
      </c>
      <c r="B111" s="23" t="s">
        <v>278</v>
      </c>
      <c r="C111" s="18" t="s">
        <v>279</v>
      </c>
      <c r="D111" s="15" t="s">
        <v>280</v>
      </c>
      <c r="E111" s="15" t="s">
        <v>43</v>
      </c>
      <c r="F111" s="15" t="s">
        <v>44</v>
      </c>
      <c r="G111" s="24">
        <v>7</v>
      </c>
      <c r="H111" s="24">
        <v>7</v>
      </c>
      <c r="I111" s="20">
        <v>148.8</v>
      </c>
      <c r="J111" s="22">
        <v>2</v>
      </c>
      <c r="K111" s="22">
        <v>0</v>
      </c>
      <c r="L111" s="22">
        <v>2</v>
      </c>
      <c r="M111" s="20">
        <v>77</v>
      </c>
      <c r="N111" s="20">
        <v>0</v>
      </c>
      <c r="O111" s="20">
        <v>77</v>
      </c>
      <c r="P111" s="20">
        <v>1377434</v>
      </c>
      <c r="Q111" s="20">
        <v>1257046</v>
      </c>
      <c r="R111" s="20">
        <v>0</v>
      </c>
      <c r="S111" s="20">
        <v>120388</v>
      </c>
      <c r="T111" s="20">
        <v>0</v>
      </c>
    </row>
    <row r="112" spans="1:20" ht="15.75">
      <c r="A112" s="15" t="s">
        <v>281</v>
      </c>
      <c r="B112" s="23" t="s">
        <v>282</v>
      </c>
      <c r="C112" s="18" t="s">
        <v>263</v>
      </c>
      <c r="D112" s="15" t="s">
        <v>280</v>
      </c>
      <c r="E112" s="15" t="s">
        <v>43</v>
      </c>
      <c r="F112" s="15" t="s">
        <v>44</v>
      </c>
      <c r="G112" s="24">
        <v>5</v>
      </c>
      <c r="H112" s="24">
        <v>5</v>
      </c>
      <c r="I112" s="20">
        <v>147.2</v>
      </c>
      <c r="J112" s="22">
        <v>3</v>
      </c>
      <c r="K112" s="22">
        <v>0</v>
      </c>
      <c r="L112" s="22">
        <v>3</v>
      </c>
      <c r="M112" s="20">
        <v>110.8</v>
      </c>
      <c r="N112" s="20">
        <v>0</v>
      </c>
      <c r="O112" s="20">
        <v>110.8</v>
      </c>
      <c r="P112" s="20">
        <v>1980285</v>
      </c>
      <c r="Q112" s="20">
        <v>1807208</v>
      </c>
      <c r="R112" s="20">
        <v>0</v>
      </c>
      <c r="S112" s="20">
        <v>173077</v>
      </c>
      <c r="T112" s="20">
        <v>0</v>
      </c>
    </row>
    <row r="113" spans="1:20" ht="15">
      <c r="A113" s="25" t="s">
        <v>283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</row>
    <row r="114" spans="1:20" ht="15.75">
      <c r="A114" s="18" t="s">
        <v>23</v>
      </c>
      <c r="B114" s="18"/>
      <c r="C114" s="18"/>
      <c r="D114" s="15"/>
      <c r="E114" s="15"/>
      <c r="F114" s="15"/>
      <c r="G114" s="24">
        <v>20</v>
      </c>
      <c r="H114" s="24">
        <v>20</v>
      </c>
      <c r="I114" s="20">
        <v>537.9</v>
      </c>
      <c r="J114" s="22">
        <v>9</v>
      </c>
      <c r="K114" s="22">
        <v>0</v>
      </c>
      <c r="L114" s="22">
        <v>9</v>
      </c>
      <c r="M114" s="20">
        <v>341.01</v>
      </c>
      <c r="N114" s="20">
        <v>0</v>
      </c>
      <c r="O114" s="20">
        <v>341.01</v>
      </c>
      <c r="P114" s="20">
        <f>Q114+R114+S114</f>
        <v>10228462.94</v>
      </c>
      <c r="Q114" s="20">
        <f>Q115+Q116+Q117</f>
        <v>9334495.24</v>
      </c>
      <c r="R114" s="20">
        <v>0</v>
      </c>
      <c r="S114" s="20">
        <f>S115+S116+S117</f>
        <v>893967.7000000001</v>
      </c>
      <c r="T114" s="20">
        <v>0</v>
      </c>
    </row>
    <row r="115" spans="1:20" ht="15.75">
      <c r="A115" s="15" t="s">
        <v>284</v>
      </c>
      <c r="B115" s="23" t="s">
        <v>285</v>
      </c>
      <c r="C115" s="18" t="s">
        <v>286</v>
      </c>
      <c r="D115" s="15" t="s">
        <v>287</v>
      </c>
      <c r="E115" s="15" t="s">
        <v>43</v>
      </c>
      <c r="F115" s="15" t="s">
        <v>44</v>
      </c>
      <c r="G115" s="24">
        <v>14</v>
      </c>
      <c r="H115" s="24">
        <v>14</v>
      </c>
      <c r="I115" s="20">
        <v>322.2</v>
      </c>
      <c r="J115" s="22">
        <v>6</v>
      </c>
      <c r="K115" s="22">
        <v>0</v>
      </c>
      <c r="L115" s="22">
        <v>6</v>
      </c>
      <c r="M115" s="20">
        <v>238.71</v>
      </c>
      <c r="N115" s="20">
        <v>0</v>
      </c>
      <c r="O115" s="20">
        <v>238.71</v>
      </c>
      <c r="P115" s="20">
        <f>Q115+R115+S115</f>
        <v>7160014.04</v>
      </c>
      <c r="Q115" s="20">
        <v>6534228.78</v>
      </c>
      <c r="R115" s="20">
        <v>0</v>
      </c>
      <c r="S115" s="20">
        <v>625785.26</v>
      </c>
      <c r="T115" s="20">
        <v>0</v>
      </c>
    </row>
    <row r="116" spans="1:20" ht="15.75">
      <c r="A116" s="15" t="s">
        <v>288</v>
      </c>
      <c r="B116" s="23" t="s">
        <v>289</v>
      </c>
      <c r="C116" s="18" t="s">
        <v>226</v>
      </c>
      <c r="D116" s="15" t="s">
        <v>287</v>
      </c>
      <c r="E116" s="15" t="s">
        <v>43</v>
      </c>
      <c r="F116" s="15" t="s">
        <v>44</v>
      </c>
      <c r="G116" s="24">
        <v>1</v>
      </c>
      <c r="H116" s="24">
        <v>1</v>
      </c>
      <c r="I116" s="20">
        <v>106.2</v>
      </c>
      <c r="J116" s="22">
        <v>1</v>
      </c>
      <c r="K116" s="22">
        <v>0</v>
      </c>
      <c r="L116" s="22">
        <v>1</v>
      </c>
      <c r="M116" s="20">
        <v>34.1</v>
      </c>
      <c r="N116" s="20">
        <v>0</v>
      </c>
      <c r="O116" s="20">
        <v>34.1</v>
      </c>
      <c r="P116" s="20">
        <f>Q116+R116+S116</f>
        <v>1022816.3</v>
      </c>
      <c r="Q116" s="20">
        <v>933422.15</v>
      </c>
      <c r="R116" s="20">
        <v>0</v>
      </c>
      <c r="S116" s="20">
        <v>89394.15</v>
      </c>
      <c r="T116" s="20">
        <v>0</v>
      </c>
    </row>
    <row r="117" spans="1:20" ht="15.75">
      <c r="A117" s="15" t="s">
        <v>290</v>
      </c>
      <c r="B117" s="23" t="s">
        <v>291</v>
      </c>
      <c r="C117" s="18" t="s">
        <v>279</v>
      </c>
      <c r="D117" s="15" t="s">
        <v>287</v>
      </c>
      <c r="E117" s="15" t="s">
        <v>43</v>
      </c>
      <c r="F117" s="15" t="s">
        <v>44</v>
      </c>
      <c r="G117" s="24">
        <v>5</v>
      </c>
      <c r="H117" s="24">
        <v>5</v>
      </c>
      <c r="I117" s="20">
        <v>109.5</v>
      </c>
      <c r="J117" s="22">
        <v>2</v>
      </c>
      <c r="K117" s="22">
        <v>0</v>
      </c>
      <c r="L117" s="22">
        <v>2</v>
      </c>
      <c r="M117" s="20">
        <v>68.2</v>
      </c>
      <c r="N117" s="20">
        <v>0</v>
      </c>
      <c r="O117" s="20">
        <v>68.2</v>
      </c>
      <c r="P117" s="20">
        <f>Q117+R117+S117</f>
        <v>2045632.6</v>
      </c>
      <c r="Q117" s="20">
        <v>1866844.31</v>
      </c>
      <c r="R117" s="20">
        <v>0</v>
      </c>
      <c r="S117" s="20">
        <v>178788.29</v>
      </c>
      <c r="T117" s="20">
        <v>0</v>
      </c>
    </row>
    <row r="118" spans="1:20" ht="15">
      <c r="A118" s="25" t="s">
        <v>292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</row>
    <row r="119" spans="1:20" ht="15.75">
      <c r="A119" s="18" t="s">
        <v>23</v>
      </c>
      <c r="B119" s="18"/>
      <c r="C119" s="18"/>
      <c r="D119" s="15"/>
      <c r="E119" s="15"/>
      <c r="F119" s="15"/>
      <c r="G119" s="24">
        <f>G120+G121+G122</f>
        <v>49</v>
      </c>
      <c r="H119" s="24">
        <f>H120+H121+H122</f>
        <v>49</v>
      </c>
      <c r="I119" s="20">
        <f>I120+I121+I122</f>
        <v>1190.3000000000002</v>
      </c>
      <c r="J119" s="22">
        <f aca="true" t="shared" si="7" ref="J119:T119">J120+J121+J122</f>
        <v>23</v>
      </c>
      <c r="K119" s="22">
        <f t="shared" si="7"/>
        <v>6</v>
      </c>
      <c r="L119" s="22">
        <f t="shared" si="7"/>
        <v>17</v>
      </c>
      <c r="M119" s="20">
        <f t="shared" si="7"/>
        <v>946.5000000000001</v>
      </c>
      <c r="N119" s="20">
        <f t="shared" si="7"/>
        <v>260.3</v>
      </c>
      <c r="O119" s="20">
        <f t="shared" si="7"/>
        <v>686.2</v>
      </c>
      <c r="P119" s="20">
        <f t="shared" si="7"/>
        <v>27225091.27</v>
      </c>
      <c r="Q119" s="20">
        <f t="shared" si="7"/>
        <v>24845617.810000002</v>
      </c>
      <c r="R119" s="20">
        <f t="shared" si="7"/>
        <v>192400.78999999998</v>
      </c>
      <c r="S119" s="20">
        <f t="shared" si="7"/>
        <v>2187072.67</v>
      </c>
      <c r="T119" s="20">
        <f t="shared" si="7"/>
        <v>0</v>
      </c>
    </row>
    <row r="120" spans="1:20" ht="31.5">
      <c r="A120" s="15" t="s">
        <v>293</v>
      </c>
      <c r="B120" s="23" t="s">
        <v>294</v>
      </c>
      <c r="C120" s="18" t="s">
        <v>41</v>
      </c>
      <c r="D120" s="15" t="s">
        <v>295</v>
      </c>
      <c r="E120" s="15" t="s">
        <v>43</v>
      </c>
      <c r="F120" s="15" t="s">
        <v>44</v>
      </c>
      <c r="G120" s="24">
        <v>1</v>
      </c>
      <c r="H120" s="24">
        <v>1</v>
      </c>
      <c r="I120" s="20">
        <v>215.4</v>
      </c>
      <c r="J120" s="22">
        <v>1</v>
      </c>
      <c r="K120" s="22">
        <v>0</v>
      </c>
      <c r="L120" s="22">
        <v>1</v>
      </c>
      <c r="M120" s="20">
        <f>N120+O120</f>
        <v>44.8</v>
      </c>
      <c r="N120" s="20">
        <v>0</v>
      </c>
      <c r="O120" s="20">
        <v>44.8</v>
      </c>
      <c r="P120" s="20">
        <f>Q120+R120+S120</f>
        <v>1163991.0799999998</v>
      </c>
      <c r="Q120" s="20">
        <v>1062258.26</v>
      </c>
      <c r="R120" s="20">
        <v>8225.92</v>
      </c>
      <c r="S120" s="20">
        <v>93506.9</v>
      </c>
      <c r="T120" s="20">
        <v>0</v>
      </c>
    </row>
    <row r="121" spans="1:20" ht="15.75">
      <c r="A121" s="15" t="s">
        <v>296</v>
      </c>
      <c r="B121" s="23" t="s">
        <v>297</v>
      </c>
      <c r="C121" s="18" t="s">
        <v>41</v>
      </c>
      <c r="D121" s="15" t="s">
        <v>295</v>
      </c>
      <c r="E121" s="15" t="s">
        <v>43</v>
      </c>
      <c r="F121" s="15" t="s">
        <v>44</v>
      </c>
      <c r="G121" s="24">
        <v>16</v>
      </c>
      <c r="H121" s="24">
        <v>16</v>
      </c>
      <c r="I121" s="20">
        <v>196.3</v>
      </c>
      <c r="J121" s="22">
        <v>4</v>
      </c>
      <c r="K121" s="22">
        <v>0</v>
      </c>
      <c r="L121" s="22">
        <v>4</v>
      </c>
      <c r="M121" s="20">
        <f>N121+O121</f>
        <v>196.3</v>
      </c>
      <c r="N121" s="20">
        <v>0</v>
      </c>
      <c r="O121" s="20">
        <v>196.3</v>
      </c>
      <c r="P121" s="20">
        <f>Q121+R121+S121</f>
        <v>5625856.87</v>
      </c>
      <c r="Q121" s="20">
        <v>5134156.5</v>
      </c>
      <c r="R121" s="20">
        <v>39759</v>
      </c>
      <c r="S121" s="20">
        <v>451941.37</v>
      </c>
      <c r="T121" s="20">
        <v>0</v>
      </c>
    </row>
    <row r="122" spans="1:20" ht="31.5">
      <c r="A122" s="15" t="s">
        <v>298</v>
      </c>
      <c r="B122" s="23" t="s">
        <v>299</v>
      </c>
      <c r="C122" s="18" t="s">
        <v>41</v>
      </c>
      <c r="D122" s="15" t="s">
        <v>295</v>
      </c>
      <c r="E122" s="15" t="s">
        <v>43</v>
      </c>
      <c r="F122" s="15" t="s">
        <v>44</v>
      </c>
      <c r="G122" s="24">
        <v>32</v>
      </c>
      <c r="H122" s="24">
        <v>32</v>
      </c>
      <c r="I122" s="20">
        <v>778.6</v>
      </c>
      <c r="J122" s="22">
        <v>18</v>
      </c>
      <c r="K122" s="22">
        <v>6</v>
      </c>
      <c r="L122" s="22">
        <v>12</v>
      </c>
      <c r="M122" s="20">
        <f>N122+O122</f>
        <v>705.4000000000001</v>
      </c>
      <c r="N122" s="20">
        <v>260.3</v>
      </c>
      <c r="O122" s="20">
        <v>445.1</v>
      </c>
      <c r="P122" s="20">
        <f>Q122+R122+S122</f>
        <v>20435243.32</v>
      </c>
      <c r="Q122" s="20">
        <v>18649203.05</v>
      </c>
      <c r="R122" s="20">
        <v>144415.87</v>
      </c>
      <c r="S122" s="20">
        <v>1641624.4</v>
      </c>
      <c r="T122" s="20">
        <v>0</v>
      </c>
    </row>
    <row r="123" spans="1:20" ht="15">
      <c r="A123" s="25" t="s">
        <v>300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</row>
    <row r="124" spans="1:20" ht="15.75">
      <c r="A124" s="18" t="s">
        <v>23</v>
      </c>
      <c r="B124" s="18"/>
      <c r="C124" s="18" t="s">
        <v>78</v>
      </c>
      <c r="D124" s="15" t="s">
        <v>78</v>
      </c>
      <c r="E124" s="15" t="s">
        <v>78</v>
      </c>
      <c r="F124" s="15" t="s">
        <v>78</v>
      </c>
      <c r="G124" s="24">
        <f>G125+G126+G127+G128</f>
        <v>12</v>
      </c>
      <c r="H124" s="24">
        <f>H125+H126+H127+H128</f>
        <v>12</v>
      </c>
      <c r="I124" s="20">
        <f>I125+I126+I127+I128</f>
        <v>368</v>
      </c>
      <c r="J124" s="22">
        <f aca="true" t="shared" si="8" ref="J124:T124">J125+J126+J127+J128</f>
        <v>8</v>
      </c>
      <c r="K124" s="22">
        <f t="shared" si="8"/>
        <v>0</v>
      </c>
      <c r="L124" s="22">
        <f t="shared" si="8"/>
        <v>8</v>
      </c>
      <c r="M124" s="20">
        <f t="shared" si="8"/>
        <v>219</v>
      </c>
      <c r="N124" s="20">
        <f t="shared" si="8"/>
        <v>0</v>
      </c>
      <c r="O124" s="20">
        <f t="shared" si="8"/>
        <v>219</v>
      </c>
      <c r="P124" s="20">
        <f t="shared" si="8"/>
        <v>6430503.92</v>
      </c>
      <c r="Q124" s="20">
        <f t="shared" si="8"/>
        <v>5868477.83</v>
      </c>
      <c r="R124" s="20">
        <f t="shared" si="8"/>
        <v>0</v>
      </c>
      <c r="S124" s="20">
        <f t="shared" si="8"/>
        <v>562026.09</v>
      </c>
      <c r="T124" s="20">
        <f t="shared" si="8"/>
        <v>0</v>
      </c>
    </row>
    <row r="125" spans="1:20" ht="15.75">
      <c r="A125" s="15" t="s">
        <v>301</v>
      </c>
      <c r="B125" s="23" t="s">
        <v>302</v>
      </c>
      <c r="C125" s="18" t="s">
        <v>303</v>
      </c>
      <c r="D125" s="15" t="s">
        <v>304</v>
      </c>
      <c r="E125" s="15" t="s">
        <v>43</v>
      </c>
      <c r="F125" s="15" t="s">
        <v>44</v>
      </c>
      <c r="G125" s="24">
        <v>1</v>
      </c>
      <c r="H125" s="24">
        <v>1</v>
      </c>
      <c r="I125" s="20">
        <v>92</v>
      </c>
      <c r="J125" s="22">
        <v>1</v>
      </c>
      <c r="K125" s="22">
        <v>0</v>
      </c>
      <c r="L125" s="22">
        <v>1</v>
      </c>
      <c r="M125" s="20">
        <f>N125+O125</f>
        <v>27</v>
      </c>
      <c r="N125" s="20">
        <v>0</v>
      </c>
      <c r="O125" s="20">
        <v>27</v>
      </c>
      <c r="P125" s="20">
        <f>Q125+R125+S125</f>
        <v>792801.86</v>
      </c>
      <c r="Q125" s="20">
        <v>723510.95</v>
      </c>
      <c r="R125" s="20">
        <v>0</v>
      </c>
      <c r="S125" s="20">
        <v>69290.91</v>
      </c>
      <c r="T125" s="20">
        <v>0</v>
      </c>
    </row>
    <row r="126" spans="1:20" ht="15.75">
      <c r="A126" s="15" t="s">
        <v>305</v>
      </c>
      <c r="B126" s="23" t="s">
        <v>306</v>
      </c>
      <c r="C126" s="18" t="s">
        <v>307</v>
      </c>
      <c r="D126" s="15" t="s">
        <v>304</v>
      </c>
      <c r="E126" s="15" t="s">
        <v>43</v>
      </c>
      <c r="F126" s="15" t="s">
        <v>44</v>
      </c>
      <c r="G126" s="24">
        <v>3</v>
      </c>
      <c r="H126" s="24">
        <v>3</v>
      </c>
      <c r="I126" s="20">
        <v>92</v>
      </c>
      <c r="J126" s="22">
        <v>2</v>
      </c>
      <c r="K126" s="22">
        <v>0</v>
      </c>
      <c r="L126" s="22">
        <v>2</v>
      </c>
      <c r="M126" s="20">
        <f>N126+O126</f>
        <v>56</v>
      </c>
      <c r="N126" s="20">
        <v>0</v>
      </c>
      <c r="O126" s="20">
        <v>56</v>
      </c>
      <c r="P126" s="20">
        <f>Q126+R126+S126</f>
        <v>1644329.77</v>
      </c>
      <c r="Q126" s="20">
        <v>1500615.34</v>
      </c>
      <c r="R126" s="20">
        <v>0</v>
      </c>
      <c r="S126" s="20">
        <v>143714.43</v>
      </c>
      <c r="T126" s="20">
        <v>0</v>
      </c>
    </row>
    <row r="127" spans="1:20" ht="15.75">
      <c r="A127" s="15" t="s">
        <v>308</v>
      </c>
      <c r="B127" s="23" t="s">
        <v>309</v>
      </c>
      <c r="C127" s="18" t="s">
        <v>310</v>
      </c>
      <c r="D127" s="15" t="s">
        <v>304</v>
      </c>
      <c r="E127" s="15" t="s">
        <v>43</v>
      </c>
      <c r="F127" s="15" t="s">
        <v>44</v>
      </c>
      <c r="G127" s="24">
        <v>4</v>
      </c>
      <c r="H127" s="24">
        <v>4</v>
      </c>
      <c r="I127" s="20">
        <v>92</v>
      </c>
      <c r="J127" s="22">
        <v>3</v>
      </c>
      <c r="K127" s="22">
        <v>0</v>
      </c>
      <c r="L127" s="22">
        <v>3</v>
      </c>
      <c r="M127" s="20">
        <f>N127+O127</f>
        <v>84</v>
      </c>
      <c r="N127" s="20">
        <v>0</v>
      </c>
      <c r="O127" s="20">
        <v>84</v>
      </c>
      <c r="P127" s="20">
        <f>Q127+R127+S127</f>
        <v>2466494.65</v>
      </c>
      <c r="Q127" s="20">
        <v>2250923.01</v>
      </c>
      <c r="R127" s="20">
        <v>0</v>
      </c>
      <c r="S127" s="20">
        <v>215571.64</v>
      </c>
      <c r="T127" s="20">
        <v>0</v>
      </c>
    </row>
    <row r="128" spans="1:20" ht="33.75" customHeight="1">
      <c r="A128" s="15" t="s">
        <v>311</v>
      </c>
      <c r="B128" s="23" t="s">
        <v>312</v>
      </c>
      <c r="C128" s="18" t="s">
        <v>313</v>
      </c>
      <c r="D128" s="15" t="s">
        <v>304</v>
      </c>
      <c r="E128" s="15" t="s">
        <v>43</v>
      </c>
      <c r="F128" s="15" t="s">
        <v>44</v>
      </c>
      <c r="G128" s="24">
        <v>4</v>
      </c>
      <c r="H128" s="24">
        <v>4</v>
      </c>
      <c r="I128" s="20">
        <v>92</v>
      </c>
      <c r="J128" s="22">
        <v>2</v>
      </c>
      <c r="K128" s="22">
        <v>0</v>
      </c>
      <c r="L128" s="22">
        <v>2</v>
      </c>
      <c r="M128" s="20">
        <f>N128+O128</f>
        <v>52</v>
      </c>
      <c r="N128" s="20">
        <v>0</v>
      </c>
      <c r="O128" s="20">
        <v>52</v>
      </c>
      <c r="P128" s="20">
        <f>Q128+R128+S128</f>
        <v>1526877.6400000001</v>
      </c>
      <c r="Q128" s="20">
        <v>1393428.53</v>
      </c>
      <c r="R128" s="20">
        <v>0</v>
      </c>
      <c r="S128" s="20">
        <v>133449.11</v>
      </c>
      <c r="T128" s="20">
        <v>0</v>
      </c>
    </row>
    <row r="129" ht="18.75">
      <c r="T129" s="29" t="s">
        <v>314</v>
      </c>
    </row>
  </sheetData>
  <sheetProtection selectLockedCells="1" selectUnlockedCells="1"/>
  <mergeCells count="62">
    <mergeCell ref="M1:T1"/>
    <mergeCell ref="M2:T2"/>
    <mergeCell ref="M3:T3"/>
    <mergeCell ref="M4:T4"/>
    <mergeCell ref="O5:T5"/>
    <mergeCell ref="N6:T6"/>
    <mergeCell ref="M7:T7"/>
    <mergeCell ref="N9:T9"/>
    <mergeCell ref="A10:T10"/>
    <mergeCell ref="A11:T11"/>
    <mergeCell ref="A12:T12"/>
    <mergeCell ref="A13:A16"/>
    <mergeCell ref="B13:B16"/>
    <mergeCell ref="C13:D14"/>
    <mergeCell ref="E13:E16"/>
    <mergeCell ref="F13:F16"/>
    <mergeCell ref="G13:G15"/>
    <mergeCell ref="H13:H15"/>
    <mergeCell ref="I13:I15"/>
    <mergeCell ref="J13:L13"/>
    <mergeCell ref="M13:O13"/>
    <mergeCell ref="P13:S13"/>
    <mergeCell ref="T13:T15"/>
    <mergeCell ref="J14:J15"/>
    <mergeCell ref="K14:L14"/>
    <mergeCell ref="M14:M15"/>
    <mergeCell ref="N14:O14"/>
    <mergeCell ref="P14:P15"/>
    <mergeCell ref="Q14:S14"/>
    <mergeCell ref="C15:C16"/>
    <mergeCell ref="D15:D16"/>
    <mergeCell ref="A18:B18"/>
    <mergeCell ref="A19:T19"/>
    <mergeCell ref="A20:B20"/>
    <mergeCell ref="A24:T24"/>
    <mergeCell ref="A25:B25"/>
    <mergeCell ref="A33:T33"/>
    <mergeCell ref="A34:B34"/>
    <mergeCell ref="A45:T45"/>
    <mergeCell ref="A46:B46"/>
    <mergeCell ref="A59:T59"/>
    <mergeCell ref="A60:B60"/>
    <mergeCell ref="A62:T62"/>
    <mergeCell ref="A63:B63"/>
    <mergeCell ref="A69:T69"/>
    <mergeCell ref="A70:B70"/>
    <mergeCell ref="A75:T75"/>
    <mergeCell ref="A76:B76"/>
    <mergeCell ref="A83:T83"/>
    <mergeCell ref="A84:B84"/>
    <mergeCell ref="A95:T95"/>
    <mergeCell ref="A96:B96"/>
    <mergeCell ref="A102:T102"/>
    <mergeCell ref="A103:B103"/>
    <mergeCell ref="A106:T106"/>
    <mergeCell ref="A107:B107"/>
    <mergeCell ref="A113:T113"/>
    <mergeCell ref="A114:B114"/>
    <mergeCell ref="A118:T118"/>
    <mergeCell ref="A119:B119"/>
    <mergeCell ref="A123:T123"/>
    <mergeCell ref="A124:B124"/>
  </mergeCells>
  <printOptions horizontalCentered="1"/>
  <pageMargins left="0.19652777777777777" right="0.11805555555555555" top="0.7479166666666667" bottom="0.7479166666666667" header="0.5118055555555555" footer="0.5118055555555555"/>
  <pageSetup horizontalDpi="300" verticalDpi="3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35" zoomScaleNormal="3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Shomysova</cp:lastModifiedBy>
  <cp:lastPrinted>2013-01-23T11:40:42Z</cp:lastPrinted>
  <dcterms:modified xsi:type="dcterms:W3CDTF">2013-01-23T11:41:57Z</dcterms:modified>
  <cp:category/>
  <cp:version/>
  <cp:contentType/>
  <cp:contentStatus/>
  <cp:revision>2</cp:revision>
</cp:coreProperties>
</file>