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<sst xmlns="http://schemas.openxmlformats.org/spreadsheetml/2006/main" count="244" uniqueCount="206">
  <si>
    <t>«2010-2011 вояс вылӧ аварийнӧй оланін фондысь гражданаӧс мӧдлаӧ овмӧдӧм  кузя</t>
  </si>
  <si>
    <t>республиканскӧй адреснӧй уджтас йылысь» Коми Республикаса Веськӧдлан котырлӧн</t>
  </si>
  <si>
    <t>2010 во косму тӧлысь 23 лунся 115 №-а шуӧмӧ пыртӧм вежсьӧмъяс дорӧ</t>
  </si>
  <si>
    <t>2 СОДТӦД</t>
  </si>
  <si>
    <t>«2010-2011 вояс вылӧ аварийнӧй оланін фондысь гражданаӧс мӧдлаӧ овмӧдӧм»</t>
  </si>
  <si>
    <t>республиканскӧй адреснӧй уджтас дорӧ 1 содтӧд</t>
  </si>
  <si>
    <t>Уна патераа аварийнӧй оланінъяслӧн, кутшӧмъяскӧд йитӧдын кӧсйӧны сетны аварийнӧй оланін фондысь гражданаӧс мӧдлаӧ овмӧдӧм вылӧ сьӧма отсӧг, мӧдлаӧ овмӧдан ног серти лыддьӧг</t>
  </si>
  <si>
    <t>№                                                                                                                                                                                                                                                п/п</t>
  </si>
  <si>
    <t>Уна патераа керкалӧн инпас</t>
  </si>
  <si>
    <t>Овмӧдӧм ыджда</t>
  </si>
  <si>
    <t>УПК стрӧитӧм</t>
  </si>
  <si>
    <t>Стрӧитчысьяслысь олан жыръяс ньӧбӧм</t>
  </si>
  <si>
    <t>Йӧзлысь, кодъяс оз лоны стрӧитчысьясӧн, олан жыръяс ньӧбӧм</t>
  </si>
  <si>
    <t>Ас киын кутысьяслысь олан жыръяс ньӧбӧм</t>
  </si>
  <si>
    <t>Доныс ставнас</t>
  </si>
  <si>
    <t>Сьӧм сетан содтӧд источникъяс</t>
  </si>
  <si>
    <t xml:space="preserve"> 1 кв.м нормативнӧй дон</t>
  </si>
  <si>
    <t xml:space="preserve"> нормативнӧй донысь ¾</t>
  </si>
  <si>
    <t xml:space="preserve">
</t>
  </si>
  <si>
    <t>Ставнас</t>
  </si>
  <si>
    <t>Аспом эмбур с.л.</t>
  </si>
  <si>
    <t>Ыджда</t>
  </si>
  <si>
    <t>Дон</t>
  </si>
  <si>
    <t xml:space="preserve"> 1 кв.м удельнӧй дон</t>
  </si>
  <si>
    <t>1 кв. м удельнӧй дон</t>
  </si>
  <si>
    <t xml:space="preserve">
</t>
  </si>
  <si>
    <t xml:space="preserve">
</t>
  </si>
  <si>
    <t>кв. м</t>
  </si>
  <si>
    <t>шайт</t>
  </si>
  <si>
    <t>Коми Республика серти ставнас</t>
  </si>
  <si>
    <t xml:space="preserve"> "Сосногорск" кар овмӧдчӧминса муниципальнӧй юкӧн</t>
  </si>
  <si>
    <t>Ставнас:</t>
  </si>
  <si>
    <t>1.</t>
  </si>
  <si>
    <t xml:space="preserve"> Сосногорск к.,  Октябрлы 40 во ул., 10 к.</t>
  </si>
  <si>
    <t>2.</t>
  </si>
  <si>
    <t>Сосногорск к.,  Гоголь ул., 1к.</t>
  </si>
  <si>
    <t>3.</t>
  </si>
  <si>
    <t>Сосногорск к.,  Гоголь ул., 1а к.</t>
  </si>
  <si>
    <t xml:space="preserve"> "Сыктывкар" кар кытшса муниципальнӧй юкӧн</t>
  </si>
  <si>
    <t>4.</t>
  </si>
  <si>
    <t xml:space="preserve"> Сыктывкар, Карберд уличкост, 24 к. </t>
  </si>
  <si>
    <t>5.</t>
  </si>
  <si>
    <t xml:space="preserve"> Сыктывкар,  Октябр шӧртуй, 103 к.</t>
  </si>
  <si>
    <t>6.</t>
  </si>
  <si>
    <t xml:space="preserve"> Сыктывкар, Октябр  шӧртуй, 109 к.</t>
  </si>
  <si>
    <t>7.</t>
  </si>
  <si>
    <t xml:space="preserve"> Сыктывкар,  Октябр шӧртуй, 113 к.</t>
  </si>
  <si>
    <t>8.</t>
  </si>
  <si>
    <t>Сыктывкар, Невельса 28 дивизия ул., 27 к.</t>
  </si>
  <si>
    <t>9.</t>
  </si>
  <si>
    <t xml:space="preserve"> Сыктывкар, Ленин ул., 133 к.</t>
  </si>
  <si>
    <t>10.</t>
  </si>
  <si>
    <t xml:space="preserve"> Краснозатонскӧй ккп., Йӧзкост ул., 8 к.</t>
  </si>
  <si>
    <t xml:space="preserve">  "Усинск" кар кытшса муниципальнӧй юкӧн</t>
  </si>
  <si>
    <t>11.</t>
  </si>
  <si>
    <t>Усинск к.,  Красноярск пурысь, 22 к.</t>
  </si>
  <si>
    <t>12.</t>
  </si>
  <si>
    <t xml:space="preserve"> Парма ккп.,  Аэродром ул., 1 к.</t>
  </si>
  <si>
    <t>13.</t>
  </si>
  <si>
    <t xml:space="preserve"> Парма ккп.,  Мир ул., 2 к.</t>
  </si>
  <si>
    <t>14.</t>
  </si>
  <si>
    <t xml:space="preserve"> Парма ккп.,  Мир ул., 9а к.</t>
  </si>
  <si>
    <t>15.</t>
  </si>
  <si>
    <t xml:space="preserve"> Парма ккп.,  Стрӧитчан ул., 3 а к.</t>
  </si>
  <si>
    <t>16.</t>
  </si>
  <si>
    <t>Парма ккп., Парма ул., 1к.</t>
  </si>
  <si>
    <t>17.</t>
  </si>
  <si>
    <t xml:space="preserve"> Парма ккп., Парма ул., 15 а к.</t>
  </si>
  <si>
    <t>18.</t>
  </si>
  <si>
    <t xml:space="preserve"> Парма ккп., Парма ул., 25 к.</t>
  </si>
  <si>
    <t>19.</t>
  </si>
  <si>
    <t xml:space="preserve"> Парма ккп., Парма ул., 31 к.</t>
  </si>
  <si>
    <t>20.</t>
  </si>
  <si>
    <t xml:space="preserve"> Парма ккп., Парма ул., 31 а к.</t>
  </si>
  <si>
    <t xml:space="preserve">  "Ухта" кар кытшса муниципальнӧй юкӧн</t>
  </si>
  <si>
    <t>21.</t>
  </si>
  <si>
    <t xml:space="preserve"> Ухта к.,  Совхоз ул., 14 к.</t>
  </si>
  <si>
    <t>22.</t>
  </si>
  <si>
    <t xml:space="preserve"> Воднӧй ккп., Октябр ул., 2 к.</t>
  </si>
  <si>
    <t>23.</t>
  </si>
  <si>
    <t xml:space="preserve"> Шудаяг ккп., Кытш пурысь, 10 к.</t>
  </si>
  <si>
    <t>24.</t>
  </si>
  <si>
    <t xml:space="preserve"> Шудаяг ккп., Кытш пурысь, 2а к.</t>
  </si>
  <si>
    <t>25.</t>
  </si>
  <si>
    <t xml:space="preserve"> Шудаяг ккп., Кытш пурысь, 4 к.</t>
  </si>
  <si>
    <t>26.</t>
  </si>
  <si>
    <t xml:space="preserve"> Шудаяг ккп., Кытш пурысь, 6 к.</t>
  </si>
  <si>
    <t>27.</t>
  </si>
  <si>
    <t xml:space="preserve"> Шудаяг ккп., Кытш пурысь, 8 к.</t>
  </si>
  <si>
    <t>28.</t>
  </si>
  <si>
    <t xml:space="preserve"> Шудаяг ккп.,  Павлов ул., 11а к.</t>
  </si>
  <si>
    <t>29.</t>
  </si>
  <si>
    <t xml:space="preserve"> Шудаяг ккп.,  Павлов ул., 15а к.</t>
  </si>
  <si>
    <t>30.</t>
  </si>
  <si>
    <t xml:space="preserve"> Шудаяг ккп.,  Павлов ул., 17а к.</t>
  </si>
  <si>
    <t>31.</t>
  </si>
  <si>
    <t xml:space="preserve"> Шудаяг ккп.,  Павлов ул., 9а к.</t>
  </si>
  <si>
    <t>32.</t>
  </si>
  <si>
    <t xml:space="preserve"> Шудаяг ккп.,  Совхоз ул., 26 к.</t>
  </si>
  <si>
    <t xml:space="preserve">  "Изьва" муниципальнӧй районса муниципальнӧй юкӧн</t>
  </si>
  <si>
    <t>33.</t>
  </si>
  <si>
    <t>Изьва с., Семяшкин ул., 29 к.</t>
  </si>
  <si>
    <t xml:space="preserve">   "Княжпогост" муниципальнӧй районса муниципальнӧй юкӧн</t>
  </si>
  <si>
    <t>34.</t>
  </si>
  <si>
    <t xml:space="preserve"> Емва к., Победалы 30 во ул., 14 к.</t>
  </si>
  <si>
    <t>35.</t>
  </si>
  <si>
    <t xml:space="preserve"> Емва к., Победалы 30 во ул., 16 к.</t>
  </si>
  <si>
    <t>36.</t>
  </si>
  <si>
    <t xml:space="preserve"> Емва к.,  Дзержинский ул., 69 к.</t>
  </si>
  <si>
    <t>37.</t>
  </si>
  <si>
    <t xml:space="preserve"> Емва к.,  Дзержинский ул., 70 к.</t>
  </si>
  <si>
    <t>38.</t>
  </si>
  <si>
    <t xml:space="preserve"> Емва к., Туйвыв ул., 18 к.</t>
  </si>
  <si>
    <t xml:space="preserve">   "Койгорт"  муниципальнӧй районса муниципальнӧй юкӧн</t>
  </si>
  <si>
    <t>39.</t>
  </si>
  <si>
    <t xml:space="preserve"> Койдін п.,  Комаров ул., 23 к.</t>
  </si>
  <si>
    <t>40.</t>
  </si>
  <si>
    <t xml:space="preserve"> Койдін п., Вӧр ул., 10 к.</t>
  </si>
  <si>
    <t>41.</t>
  </si>
  <si>
    <t xml:space="preserve"> Койдін п., Берегвыв ул., 3 к.</t>
  </si>
  <si>
    <t>42.</t>
  </si>
  <si>
    <t xml:space="preserve"> Койдін п., Шӧр ул, 30 к.</t>
  </si>
  <si>
    <t xml:space="preserve">  "Печора" муниципальнӧй районса муниципальнӧй юкӧн</t>
  </si>
  <si>
    <t>43.</t>
  </si>
  <si>
    <t xml:space="preserve"> Печора к.,  Калинин ул., 10 к.</t>
  </si>
  <si>
    <t>44.</t>
  </si>
  <si>
    <t xml:space="preserve"> Печора к.,  Калинин ул., 8 к.</t>
  </si>
  <si>
    <t>45.</t>
  </si>
  <si>
    <t xml:space="preserve"> Печора к.,  Ленинградскӧй ул., 7 к.</t>
  </si>
  <si>
    <t>46.</t>
  </si>
  <si>
    <t xml:space="preserve"> Печора к., Вокзалдор ул., 10 к.</t>
  </si>
  <si>
    <t>47.</t>
  </si>
  <si>
    <t xml:space="preserve"> Печора к., Вокзалдор ул., 12 к.</t>
  </si>
  <si>
    <t>48.</t>
  </si>
  <si>
    <t xml:space="preserve"> Печора к., Юдор ул., 8 к.</t>
  </si>
  <si>
    <t xml:space="preserve">   "Луздор" муниципальнӧй районса муниципальнӧй юкӧн</t>
  </si>
  <si>
    <t>49.</t>
  </si>
  <si>
    <t xml:space="preserve"> Коржинскӧй п., Вӧр ул., 2 к.</t>
  </si>
  <si>
    <t>50.</t>
  </si>
  <si>
    <t xml:space="preserve"> Коржинскӧй п., Вӧр ул., 6 к.</t>
  </si>
  <si>
    <t>51.</t>
  </si>
  <si>
    <t xml:space="preserve"> Пожӧмаяг п., Шӧр ул., 10 к.</t>
  </si>
  <si>
    <t>52.</t>
  </si>
  <si>
    <t>Лӧпъювом п, Шӧр ул., 6 к.</t>
  </si>
  <si>
    <t>53.</t>
  </si>
  <si>
    <t xml:space="preserve"> Чекши п.,  Вӧр ул., 10 к.</t>
  </si>
  <si>
    <t>54.</t>
  </si>
  <si>
    <t xml:space="preserve"> Чекши п., Вӧр  ул., 12 к.</t>
  </si>
  <si>
    <t>55.</t>
  </si>
  <si>
    <t xml:space="preserve"> Летка с., Посдор ул., 4 к.</t>
  </si>
  <si>
    <t>56.</t>
  </si>
  <si>
    <t xml:space="preserve"> Абъячой с.,  Мир ул, 220 а к.</t>
  </si>
  <si>
    <t>57.</t>
  </si>
  <si>
    <t>Абъячой с.,  Сӧветскӧй ул., 3 к.</t>
  </si>
  <si>
    <t>58.</t>
  </si>
  <si>
    <t>Слудка с.,  Казанскӧй ул., 28 к.</t>
  </si>
  <si>
    <t xml:space="preserve">  "Сыктывдін" муниципальнӧй районса муниципальнӧй юкӧн</t>
  </si>
  <si>
    <t>59.</t>
  </si>
  <si>
    <t xml:space="preserve"> Парчӧг гр.,  Ягвыв ул., 20 к.</t>
  </si>
  <si>
    <t>60.</t>
  </si>
  <si>
    <t>Выльгорт с.,  Рабочӧй ул., 12 к.</t>
  </si>
  <si>
    <t>61.</t>
  </si>
  <si>
    <t xml:space="preserve"> Зеленеч с., Юдор пурысь, 12 к.</t>
  </si>
  <si>
    <t>62.</t>
  </si>
  <si>
    <t xml:space="preserve"> Зеленеч с., Сиктса ул., 4 к.</t>
  </si>
  <si>
    <t>63.</t>
  </si>
  <si>
    <t xml:space="preserve"> Зеленеч с., Шӧр ул., 10 к.</t>
  </si>
  <si>
    <t xml:space="preserve">  "Сыктыв" муниципальнӧй районса муниципальнӧй юкӧн</t>
  </si>
  <si>
    <t>64.</t>
  </si>
  <si>
    <t xml:space="preserve"> Визин с., Вӧр ул., 12 к.</t>
  </si>
  <si>
    <t>65.</t>
  </si>
  <si>
    <t>Визин с., Оплеснин ул., 35 к.</t>
  </si>
  <si>
    <t>«Мылдін» муниципальнӧй районса муниципальнӧй юкӧн</t>
  </si>
  <si>
    <t>66.</t>
  </si>
  <si>
    <t xml:space="preserve"> Улыс Омра пос.,  Дизель ул., 14 к.</t>
  </si>
  <si>
    <t>67.</t>
  </si>
  <si>
    <t xml:space="preserve"> Якша п.,  Максимович ул., 8 к.</t>
  </si>
  <si>
    <t>68.</t>
  </si>
  <si>
    <t>Мылдін ккп., Ӧзын ул., 12 в к.</t>
  </si>
  <si>
    <t>69.</t>
  </si>
  <si>
    <t>Мылдін ккп., Ӧзын ул.,16 к.</t>
  </si>
  <si>
    <t>70.</t>
  </si>
  <si>
    <t>Мылдін ккп., Ӧзын ул., 18 а к.</t>
  </si>
  <si>
    <t xml:space="preserve">  "Удора" муниципальнӧй районса муниципальнӧй юкӧн</t>
  </si>
  <si>
    <t>71.</t>
  </si>
  <si>
    <t xml:space="preserve"> Ыджыдъяг п., Юсай ул., 8 к.</t>
  </si>
  <si>
    <t>72.</t>
  </si>
  <si>
    <t xml:space="preserve"> Ыджыдъяг п., Тыдор ул., 11 к.</t>
  </si>
  <si>
    <t>73.</t>
  </si>
  <si>
    <t xml:space="preserve"> Ыджыдъяг п., Тыдор ул., 8 к.</t>
  </si>
  <si>
    <t xml:space="preserve">  "Емдін" муниципальнӧй районса муниципальнӧй юкӧн</t>
  </si>
  <si>
    <t>74.</t>
  </si>
  <si>
    <t xml:space="preserve"> Микунь к.,  Дзержинский ул., 10 к.</t>
  </si>
  <si>
    <t>75.</t>
  </si>
  <si>
    <t>Микунь к., Вӧр ул., 18 к.</t>
  </si>
  <si>
    <t>76.</t>
  </si>
  <si>
    <t xml:space="preserve"> Микунь к., Овмӧдчысьяслӧн ул., 2 к., II кор.</t>
  </si>
  <si>
    <t xml:space="preserve">  «Чилимдін» муниципальнӧй районса муниципальнӧй юкӧн</t>
  </si>
  <si>
    <t>77.</t>
  </si>
  <si>
    <t xml:space="preserve"> Карпушев гр.,  Авиация ул., 84 к.</t>
  </si>
  <si>
    <t>78.</t>
  </si>
  <si>
    <t xml:space="preserve"> Карпушев гр.,  Авиация ул., 85 к.</t>
  </si>
  <si>
    <t>79.</t>
  </si>
  <si>
    <t>Карпушев гр., Авиация ул., 87 к.</t>
  </si>
  <si>
    <t>80.</t>
  </si>
  <si>
    <t xml:space="preserve"> Карпушев гр.,  Авиация ул., 90 к.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</si>
</sst>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#\ ##0.00"/>
    <numFmt numFmtId="166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textRotation="90"/>
    </xf>
    <xf numFmtId="164" fontId="2" fillId="0" borderId="0" xfId="0" applyFont="1" applyAlignment="1">
      <alignment horizontal="center" wrapText="1"/>
    </xf>
    <xf numFmtId="164" fontId="2" fillId="0" borderId="1" xfId="0" applyFont="1" applyBorder="1" applyAlignment="1">
      <alignment horizontal="center" vertical="center" textRotation="90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="36" zoomScaleNormal="36" workbookViewId="0" topLeftCell="A64">
      <selection activeCell="Q141" sqref="Q141"/>
    </sheetView>
  </sheetViews>
  <sheetFormatPr defaultColWidth="9.140625" defaultRowHeight="15"/>
  <cols>
    <col min="1" max="1" width="8.7109375" style="1" customWidth="1"/>
    <col min="2" max="2" width="32.8515625" style="1" customWidth="1"/>
    <col min="3" max="3" width="13.57421875" style="1" customWidth="1"/>
    <col min="4" max="4" width="11.7109375" style="1" customWidth="1"/>
    <col min="5" max="5" width="13.140625" style="1" customWidth="1"/>
    <col min="6" max="6" width="18.140625" style="1" customWidth="1"/>
    <col min="7" max="7" width="13.28125" style="1" customWidth="1"/>
    <col min="8" max="8" width="10.421875" style="1" customWidth="1"/>
    <col min="9" max="9" width="14.7109375" style="1" customWidth="1"/>
    <col min="10" max="10" width="13.00390625" style="1" customWidth="1"/>
    <col min="11" max="11" width="8.00390625" style="1" customWidth="1"/>
    <col min="12" max="12" width="9.140625" style="1" customWidth="1"/>
    <col min="13" max="13" width="8.421875" style="1" customWidth="1"/>
    <col min="14" max="14" width="10.57421875" style="1" customWidth="1"/>
    <col min="15" max="15" width="16.28125" style="1" customWidth="1"/>
    <col min="16" max="16" width="12.00390625" style="1" customWidth="1"/>
    <col min="17" max="17" width="18.00390625" style="1" customWidth="1"/>
    <col min="18" max="18" width="8.421875" style="1" customWidth="1"/>
    <col min="19" max="19" width="14.00390625" style="1" customWidth="1"/>
    <col min="20" max="20" width="13.00390625" style="1" customWidth="1"/>
    <col min="21" max="21" width="0" style="1" hidden="1" customWidth="1"/>
    <col min="22" max="16384" width="9.140625" style="1" customWidth="1"/>
  </cols>
  <sheetData>
    <row r="1" spans="14:20" ht="13.5">
      <c r="N1" s="2"/>
      <c r="O1" s="3" t="s">
        <v>0</v>
      </c>
      <c r="P1" s="3"/>
      <c r="Q1" s="3"/>
      <c r="R1" s="3"/>
      <c r="S1" s="3"/>
      <c r="T1" s="3"/>
    </row>
    <row r="2" spans="14:20" ht="13.5">
      <c r="N2" s="2"/>
      <c r="O2" s="3" t="s">
        <v>1</v>
      </c>
      <c r="P2" s="3"/>
      <c r="Q2" s="3"/>
      <c r="R2" s="3"/>
      <c r="S2" s="3"/>
      <c r="T2" s="3"/>
    </row>
    <row r="3" spans="14:20" ht="13.5">
      <c r="N3" s="2"/>
      <c r="O3" s="3" t="s">
        <v>2</v>
      </c>
      <c r="P3" s="3"/>
      <c r="Q3" s="3"/>
      <c r="R3" s="3"/>
      <c r="S3" s="3"/>
      <c r="T3" s="3"/>
    </row>
    <row r="4" spans="14:20" ht="13.5">
      <c r="N4" s="2"/>
      <c r="O4" s="3" t="s">
        <v>3</v>
      </c>
      <c r="P4" s="3"/>
      <c r="Q4" s="3"/>
      <c r="R4" s="3"/>
      <c r="S4" s="3"/>
      <c r="T4" s="3"/>
    </row>
    <row r="5" spans="14:20" ht="13.5">
      <c r="N5" s="2"/>
      <c r="O5" s="3" t="s">
        <v>4</v>
      </c>
      <c r="P5" s="3"/>
      <c r="Q5" s="3"/>
      <c r="R5" s="3"/>
      <c r="S5" s="3"/>
      <c r="T5" s="3"/>
    </row>
    <row r="6" spans="14:20" ht="13.5">
      <c r="N6" s="3" t="s">
        <v>5</v>
      </c>
      <c r="O6" s="3"/>
      <c r="P6" s="3"/>
      <c r="Q6" s="3"/>
      <c r="R6" s="3"/>
      <c r="S6" s="3"/>
      <c r="T6" s="3"/>
    </row>
    <row r="7" spans="14:20" ht="13.5">
      <c r="N7" s="2"/>
      <c r="O7" s="3"/>
      <c r="P7" s="3"/>
      <c r="Q7" s="3"/>
      <c r="R7" s="3"/>
      <c r="S7" s="3"/>
      <c r="T7" s="3"/>
    </row>
    <row r="8" spans="14:20" ht="13.5">
      <c r="N8" s="2"/>
      <c r="O8" s="3"/>
      <c r="P8" s="3"/>
      <c r="Q8" s="3"/>
      <c r="R8" s="3"/>
      <c r="S8" s="3"/>
      <c r="T8" s="3"/>
    </row>
    <row r="9" spans="14:20" ht="13.5">
      <c r="N9" s="2"/>
      <c r="O9" s="2"/>
      <c r="P9" s="2"/>
      <c r="Q9" s="2"/>
      <c r="R9" s="2"/>
      <c r="S9" s="2"/>
      <c r="T9" s="2"/>
    </row>
    <row r="10" spans="1:20" ht="13.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3" spans="1:21" ht="55.5" customHeight="1">
      <c r="A13" s="6" t="s">
        <v>7</v>
      </c>
      <c r="B13" s="6" t="s">
        <v>8</v>
      </c>
      <c r="C13" s="6" t="s">
        <v>9</v>
      </c>
      <c r="D13" s="6"/>
      <c r="E13" s="6" t="s">
        <v>10</v>
      </c>
      <c r="F13" s="6"/>
      <c r="G13" s="6"/>
      <c r="H13" s="7" t="s">
        <v>11</v>
      </c>
      <c r="I13" s="7"/>
      <c r="J13" s="7"/>
      <c r="K13" s="8" t="s">
        <v>12</v>
      </c>
      <c r="L13" s="8"/>
      <c r="M13" s="8"/>
      <c r="N13" s="7" t="s">
        <v>13</v>
      </c>
      <c r="O13" s="7"/>
      <c r="P13" s="7"/>
      <c r="Q13" s="9" t="s">
        <v>14</v>
      </c>
      <c r="R13" s="9" t="s">
        <v>15</v>
      </c>
      <c r="S13" s="9" t="s">
        <v>16</v>
      </c>
      <c r="T13" s="9" t="s">
        <v>17</v>
      </c>
      <c r="U13" s="10" t="s">
        <v>18</v>
      </c>
    </row>
    <row r="14" spans="1:20" ht="13.5">
      <c r="A14" s="6"/>
      <c r="B14" s="6"/>
      <c r="C14" s="6"/>
      <c r="D14" s="6"/>
      <c r="E14" s="6"/>
      <c r="F14" s="6"/>
      <c r="G14" s="6"/>
      <c r="H14" s="7"/>
      <c r="I14" s="7"/>
      <c r="J14" s="7"/>
      <c r="K14" s="8"/>
      <c r="L14" s="8"/>
      <c r="M14" s="8"/>
      <c r="N14" s="7"/>
      <c r="O14" s="7"/>
      <c r="P14" s="7"/>
      <c r="Q14" s="9"/>
      <c r="R14" s="9"/>
      <c r="S14" s="9"/>
      <c r="T14" s="9"/>
    </row>
    <row r="15" spans="1:21" ht="88.5">
      <c r="A15" s="6"/>
      <c r="B15" s="6"/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23</v>
      </c>
      <c r="H15" s="11" t="s">
        <v>21</v>
      </c>
      <c r="I15" s="11" t="s">
        <v>22</v>
      </c>
      <c r="J15" s="11" t="s">
        <v>24</v>
      </c>
      <c r="K15" s="11" t="s">
        <v>21</v>
      </c>
      <c r="L15" s="11" t="s">
        <v>22</v>
      </c>
      <c r="M15" s="11" t="s">
        <v>23</v>
      </c>
      <c r="N15" s="11" t="s">
        <v>21</v>
      </c>
      <c r="O15" s="11" t="s">
        <v>22</v>
      </c>
      <c r="P15" s="11" t="s">
        <v>23</v>
      </c>
      <c r="Q15" s="9"/>
      <c r="R15" s="9"/>
      <c r="S15" s="9"/>
      <c r="T15" s="9"/>
      <c r="U15" s="10" t="s">
        <v>25</v>
      </c>
    </row>
    <row r="16" spans="1:21" ht="22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/>
      <c r="R16" s="9"/>
      <c r="S16" s="9"/>
      <c r="T16" s="9"/>
      <c r="U16" s="10" t="s">
        <v>26</v>
      </c>
    </row>
    <row r="17" spans="1:20" ht="13.5">
      <c r="A17" s="12"/>
      <c r="B17" s="12"/>
      <c r="C17" s="13" t="s">
        <v>27</v>
      </c>
      <c r="D17" s="13" t="s">
        <v>27</v>
      </c>
      <c r="E17" s="13" t="s">
        <v>27</v>
      </c>
      <c r="F17" s="13" t="s">
        <v>28</v>
      </c>
      <c r="G17" s="13" t="s">
        <v>28</v>
      </c>
      <c r="H17" s="13" t="s">
        <v>27</v>
      </c>
      <c r="I17" s="13" t="s">
        <v>28</v>
      </c>
      <c r="J17" s="13" t="s">
        <v>28</v>
      </c>
      <c r="K17" s="13" t="s">
        <v>27</v>
      </c>
      <c r="L17" s="13" t="s">
        <v>28</v>
      </c>
      <c r="M17" s="13" t="s">
        <v>28</v>
      </c>
      <c r="N17" s="13" t="s">
        <v>27</v>
      </c>
      <c r="O17" s="13" t="s">
        <v>28</v>
      </c>
      <c r="P17" s="13" t="s">
        <v>28</v>
      </c>
      <c r="Q17" s="13" t="s">
        <v>28</v>
      </c>
      <c r="R17" s="13" t="s">
        <v>28</v>
      </c>
      <c r="S17" s="13" t="s">
        <v>28</v>
      </c>
      <c r="T17" s="13" t="s">
        <v>28</v>
      </c>
    </row>
    <row r="18" spans="1:20" s="15" customFormat="1" ht="13.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  <c r="Q18" s="14">
        <v>17</v>
      </c>
      <c r="R18" s="14">
        <v>18</v>
      </c>
      <c r="S18" s="14">
        <v>19</v>
      </c>
      <c r="T18" s="14">
        <v>20</v>
      </c>
    </row>
    <row r="19" spans="1:20" ht="13.5">
      <c r="A19" s="16" t="s">
        <v>29</v>
      </c>
      <c r="B19" s="16"/>
      <c r="C19" s="17">
        <f>C21+C26+C35+C47+C61+C64+C71+C77+C85+C97+C104+C108+C115+C120+C125</f>
        <v>13804.19</v>
      </c>
      <c r="D19" s="17">
        <f>D21+D26+D35+D47+D61+D64+D71+D77+D85+D97+D104+D108+D115+D120+D125</f>
        <v>2445.2</v>
      </c>
      <c r="E19" s="17">
        <f>E21+E26+E35+E47+E61+E64+E71+E77+E85+E97+E104+E108+E115+E120+E125</f>
        <v>13593.890000000001</v>
      </c>
      <c r="F19" s="17">
        <v>363999129.35</v>
      </c>
      <c r="G19" s="17">
        <v>26776.67</v>
      </c>
      <c r="H19" s="17">
        <v>34.3</v>
      </c>
      <c r="I19" s="17">
        <v>966947.15</v>
      </c>
      <c r="J19" s="17">
        <v>28190.88</v>
      </c>
      <c r="K19" s="17">
        <v>0</v>
      </c>
      <c r="L19" s="17">
        <v>0</v>
      </c>
      <c r="M19" s="18"/>
      <c r="N19" s="17">
        <f>N21+N26+N35+N47+N61+N64+N71+N77+N85+N97+N104+N108+N115+N120+N125</f>
        <v>175.99999999999997</v>
      </c>
      <c r="O19" s="17">
        <f>O21+O26+O35+O47+O61+O64+O71+O77+O85+O97+O104+O108+O115+O120+O125</f>
        <v>1405000</v>
      </c>
      <c r="P19" s="17">
        <f>O19/N19</f>
        <v>7982.954545454547</v>
      </c>
      <c r="Q19" s="19">
        <f>O19+L19+I19+F19</f>
        <v>366371076.5</v>
      </c>
      <c r="R19" s="17">
        <v>0</v>
      </c>
      <c r="S19" s="17">
        <v>30000</v>
      </c>
      <c r="T19" s="17">
        <v>22500</v>
      </c>
    </row>
    <row r="20" spans="1:20" ht="13.5">
      <c r="A20" s="20" t="s">
        <v>30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3.5">
      <c r="A21" s="21" t="s">
        <v>31</v>
      </c>
      <c r="B21" s="21"/>
      <c r="C21" s="22">
        <v>462.1</v>
      </c>
      <c r="D21" s="22">
        <v>46.9</v>
      </c>
      <c r="E21" s="22">
        <v>427.8</v>
      </c>
      <c r="F21" s="22">
        <v>11672208.17</v>
      </c>
      <c r="G21" s="22">
        <v>27284.26</v>
      </c>
      <c r="H21" s="22">
        <v>34.3</v>
      </c>
      <c r="I21" s="22">
        <v>966947.15</v>
      </c>
      <c r="J21" s="22">
        <v>28190.88</v>
      </c>
      <c r="K21" s="22">
        <v>0</v>
      </c>
      <c r="L21" s="22">
        <v>0</v>
      </c>
      <c r="M21" s="23"/>
      <c r="N21" s="22">
        <v>0</v>
      </c>
      <c r="O21" s="22">
        <v>0</v>
      </c>
      <c r="P21" s="23"/>
      <c r="Q21" s="24">
        <f>O21+L21+I21+F21</f>
        <v>12639155.32</v>
      </c>
      <c r="R21" s="22">
        <v>0</v>
      </c>
      <c r="S21" s="22">
        <v>30000</v>
      </c>
      <c r="T21" s="22">
        <v>22500</v>
      </c>
    </row>
    <row r="22" spans="1:20" ht="13.5">
      <c r="A22" s="25" t="s">
        <v>32</v>
      </c>
      <c r="B22" s="26" t="s">
        <v>33</v>
      </c>
      <c r="C22" s="22">
        <v>34.3</v>
      </c>
      <c r="D22" s="22">
        <v>0</v>
      </c>
      <c r="E22" s="22">
        <v>0</v>
      </c>
      <c r="F22" s="22">
        <v>0</v>
      </c>
      <c r="G22" s="22">
        <v>0</v>
      </c>
      <c r="H22" s="22">
        <v>34.3</v>
      </c>
      <c r="I22" s="22">
        <v>966947.15</v>
      </c>
      <c r="J22" s="22">
        <v>28190.88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4">
        <f>O22+L22+I22+F22</f>
        <v>966947.15</v>
      </c>
      <c r="R22" s="22">
        <v>0</v>
      </c>
      <c r="S22" s="22">
        <v>30000</v>
      </c>
      <c r="T22" s="22">
        <v>22500</v>
      </c>
    </row>
    <row r="23" spans="1:20" ht="13.5">
      <c r="A23" s="25" t="s">
        <v>34</v>
      </c>
      <c r="B23" s="26" t="s">
        <v>35</v>
      </c>
      <c r="C23" s="22">
        <v>213.6</v>
      </c>
      <c r="D23" s="22">
        <v>46.9</v>
      </c>
      <c r="E23" s="22">
        <v>213.6</v>
      </c>
      <c r="F23" s="22">
        <v>5854177.73</v>
      </c>
      <c r="G23" s="22">
        <v>27407.2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4">
        <f>O23+L23+I23+F23</f>
        <v>5854177.73</v>
      </c>
      <c r="R23" s="22">
        <v>0</v>
      </c>
      <c r="S23" s="22">
        <v>30000</v>
      </c>
      <c r="T23" s="22">
        <v>22500</v>
      </c>
    </row>
    <row r="24" spans="1:20" ht="25.5" customHeight="1">
      <c r="A24" s="25" t="s">
        <v>36</v>
      </c>
      <c r="B24" s="26" t="s">
        <v>37</v>
      </c>
      <c r="C24" s="22">
        <v>214.2</v>
      </c>
      <c r="D24" s="22">
        <v>0</v>
      </c>
      <c r="E24" s="22">
        <v>214.2</v>
      </c>
      <c r="F24" s="22">
        <v>5818030.44</v>
      </c>
      <c r="G24" s="22">
        <v>27161.67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4">
        <f>O24+L24+I24+F24</f>
        <v>5818030.44</v>
      </c>
      <c r="R24" s="22">
        <v>0</v>
      </c>
      <c r="S24" s="22">
        <v>30000</v>
      </c>
      <c r="T24" s="22">
        <v>22500</v>
      </c>
    </row>
    <row r="25" spans="1:20" ht="13.5">
      <c r="A25" s="20" t="s">
        <v>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3.5">
      <c r="A26" s="21" t="s">
        <v>31</v>
      </c>
      <c r="B26" s="21"/>
      <c r="C26" s="22">
        <v>1966.4</v>
      </c>
      <c r="D26" s="22">
        <v>806.5</v>
      </c>
      <c r="E26" s="22">
        <v>1966.4</v>
      </c>
      <c r="F26" s="22">
        <v>55675338.71</v>
      </c>
      <c r="G26" s="22">
        <v>28313.33</v>
      </c>
      <c r="H26" s="22">
        <v>0</v>
      </c>
      <c r="I26" s="22">
        <v>0</v>
      </c>
      <c r="J26" s="23"/>
      <c r="K26" s="22">
        <v>0</v>
      </c>
      <c r="L26" s="22">
        <v>0</v>
      </c>
      <c r="M26" s="23"/>
      <c r="N26" s="22">
        <v>0</v>
      </c>
      <c r="O26" s="22">
        <v>0</v>
      </c>
      <c r="P26" s="23"/>
      <c r="Q26" s="22">
        <v>55675338.71</v>
      </c>
      <c r="R26" s="22">
        <v>0</v>
      </c>
      <c r="S26" s="22">
        <v>30000</v>
      </c>
      <c r="T26" s="22">
        <v>22500</v>
      </c>
    </row>
    <row r="27" spans="1:20" ht="13.5">
      <c r="A27" s="25" t="s">
        <v>39</v>
      </c>
      <c r="B27" s="26" t="s">
        <v>40</v>
      </c>
      <c r="C27" s="22">
        <v>183.6</v>
      </c>
      <c r="D27" s="22">
        <v>0</v>
      </c>
      <c r="E27" s="22">
        <v>183.6</v>
      </c>
      <c r="F27" s="22">
        <v>5242316.11</v>
      </c>
      <c r="G27" s="22">
        <v>28552.92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5242316.11</v>
      </c>
      <c r="R27" s="22">
        <v>0</v>
      </c>
      <c r="S27" s="22">
        <v>30000</v>
      </c>
      <c r="T27" s="22">
        <v>22500</v>
      </c>
    </row>
    <row r="28" spans="1:20" ht="13.5">
      <c r="A28" s="25" t="s">
        <v>41</v>
      </c>
      <c r="B28" s="26" t="s">
        <v>42</v>
      </c>
      <c r="C28" s="22">
        <v>404.5</v>
      </c>
      <c r="D28" s="22">
        <v>248.4</v>
      </c>
      <c r="E28" s="22">
        <v>404.5</v>
      </c>
      <c r="F28" s="22">
        <v>11549656.14</v>
      </c>
      <c r="G28" s="22">
        <v>28552.92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11549656.14</v>
      </c>
      <c r="R28" s="22">
        <v>0</v>
      </c>
      <c r="S28" s="22">
        <v>30000</v>
      </c>
      <c r="T28" s="22">
        <v>22500</v>
      </c>
    </row>
    <row r="29" spans="1:20" ht="13.5">
      <c r="A29" s="25" t="s">
        <v>43</v>
      </c>
      <c r="B29" s="26" t="s">
        <v>44</v>
      </c>
      <c r="C29" s="22">
        <v>408.2</v>
      </c>
      <c r="D29" s="22">
        <v>205</v>
      </c>
      <c r="E29" s="22">
        <v>408.2</v>
      </c>
      <c r="F29" s="22">
        <v>11655301.95</v>
      </c>
      <c r="G29" s="22">
        <v>28552.92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11655301.95</v>
      </c>
      <c r="R29" s="22">
        <v>0</v>
      </c>
      <c r="S29" s="22">
        <v>30000</v>
      </c>
      <c r="T29" s="22">
        <v>22500</v>
      </c>
    </row>
    <row r="30" spans="1:20" ht="13.5">
      <c r="A30" s="25" t="s">
        <v>45</v>
      </c>
      <c r="B30" s="26" t="s">
        <v>46</v>
      </c>
      <c r="C30" s="22">
        <v>403.2</v>
      </c>
      <c r="D30" s="22">
        <v>247.8</v>
      </c>
      <c r="E30" s="22">
        <v>403.2</v>
      </c>
      <c r="F30" s="22">
        <v>11512537.34</v>
      </c>
      <c r="G30" s="22">
        <v>28552.92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11512537.34</v>
      </c>
      <c r="R30" s="22">
        <v>0</v>
      </c>
      <c r="S30" s="22">
        <v>30000</v>
      </c>
      <c r="T30" s="22">
        <v>22500</v>
      </c>
    </row>
    <row r="31" spans="1:20" ht="13.5">
      <c r="A31" s="25" t="s">
        <v>47</v>
      </c>
      <c r="B31" s="26" t="s">
        <v>48</v>
      </c>
      <c r="C31" s="22">
        <v>402.6</v>
      </c>
      <c r="D31" s="22">
        <v>105.3</v>
      </c>
      <c r="E31" s="22">
        <v>402.6</v>
      </c>
      <c r="F31" s="22">
        <v>11495405.59</v>
      </c>
      <c r="G31" s="22">
        <v>28552.92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11495405.59</v>
      </c>
      <c r="R31" s="22">
        <v>0</v>
      </c>
      <c r="S31" s="22">
        <v>30000</v>
      </c>
      <c r="T31" s="22">
        <v>22500</v>
      </c>
    </row>
    <row r="32" spans="1:20" ht="13.5">
      <c r="A32" s="25" t="s">
        <v>49</v>
      </c>
      <c r="B32" s="26" t="s">
        <v>50</v>
      </c>
      <c r="C32" s="22">
        <v>55.4</v>
      </c>
      <c r="D32" s="22">
        <v>0</v>
      </c>
      <c r="E32" s="22">
        <v>55.4</v>
      </c>
      <c r="F32" s="22">
        <v>1581831.77</v>
      </c>
      <c r="G32" s="22">
        <v>28552.92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1581831.77</v>
      </c>
      <c r="R32" s="22">
        <v>0</v>
      </c>
      <c r="S32" s="22">
        <v>30000</v>
      </c>
      <c r="T32" s="22">
        <v>22500</v>
      </c>
    </row>
    <row r="33" spans="1:20" ht="13.5">
      <c r="A33" s="25" t="s">
        <v>51</v>
      </c>
      <c r="B33" s="26" t="s">
        <v>52</v>
      </c>
      <c r="C33" s="22">
        <v>108.9</v>
      </c>
      <c r="D33" s="22">
        <v>0</v>
      </c>
      <c r="E33" s="22">
        <v>108.9</v>
      </c>
      <c r="F33" s="22">
        <v>2638289.81</v>
      </c>
      <c r="G33" s="22">
        <v>24226.72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2638289.81</v>
      </c>
      <c r="R33" s="22">
        <v>0</v>
      </c>
      <c r="S33" s="22">
        <v>30000</v>
      </c>
      <c r="T33" s="22">
        <v>22500</v>
      </c>
    </row>
    <row r="34" spans="1:20" ht="13.5">
      <c r="A34" s="20" t="s">
        <v>53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3.5">
      <c r="A35" s="21" t="s">
        <v>31</v>
      </c>
      <c r="B35" s="21"/>
      <c r="C35" s="22">
        <v>1964.78</v>
      </c>
      <c r="D35" s="22">
        <v>78</v>
      </c>
      <c r="E35" s="22">
        <v>1964.78</v>
      </c>
      <c r="F35" s="22">
        <v>56159400</v>
      </c>
      <c r="G35" s="22">
        <v>28583.05</v>
      </c>
      <c r="H35" s="22">
        <v>0</v>
      </c>
      <c r="I35" s="22">
        <v>0</v>
      </c>
      <c r="J35" s="23"/>
      <c r="K35" s="22">
        <v>0</v>
      </c>
      <c r="L35" s="22">
        <v>0</v>
      </c>
      <c r="M35" s="23"/>
      <c r="N35" s="22">
        <v>0</v>
      </c>
      <c r="O35" s="22">
        <v>0</v>
      </c>
      <c r="P35" s="23"/>
      <c r="Q35" s="22">
        <v>56159400</v>
      </c>
      <c r="R35" s="22">
        <v>0</v>
      </c>
      <c r="S35" s="22">
        <v>30000</v>
      </c>
      <c r="T35" s="22">
        <v>22500</v>
      </c>
    </row>
    <row r="36" spans="1:20" ht="13.5">
      <c r="A36" s="25" t="s">
        <v>54</v>
      </c>
      <c r="B36" s="26" t="s">
        <v>55</v>
      </c>
      <c r="C36" s="22">
        <v>441.18</v>
      </c>
      <c r="D36" s="22">
        <v>30.3</v>
      </c>
      <c r="E36" s="22">
        <v>441.18</v>
      </c>
      <c r="F36" s="22">
        <v>12226500</v>
      </c>
      <c r="G36" s="22">
        <v>27713.18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12226500</v>
      </c>
      <c r="R36" s="22">
        <v>0</v>
      </c>
      <c r="S36" s="22">
        <v>30000</v>
      </c>
      <c r="T36" s="22">
        <v>22500</v>
      </c>
    </row>
    <row r="37" spans="1:20" ht="13.5">
      <c r="A37" s="25" t="s">
        <v>56</v>
      </c>
      <c r="B37" s="26" t="s">
        <v>57</v>
      </c>
      <c r="C37" s="22">
        <v>119.9</v>
      </c>
      <c r="D37" s="22">
        <v>0</v>
      </c>
      <c r="E37" s="22">
        <v>119.9</v>
      </c>
      <c r="F37" s="22">
        <v>3588000</v>
      </c>
      <c r="G37" s="22">
        <v>29924.94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3588000</v>
      </c>
      <c r="R37" s="22">
        <v>0</v>
      </c>
      <c r="S37" s="22">
        <v>30000</v>
      </c>
      <c r="T37" s="22">
        <v>22500</v>
      </c>
    </row>
    <row r="38" spans="1:20" ht="13.5">
      <c r="A38" s="25" t="s">
        <v>58</v>
      </c>
      <c r="B38" s="26" t="s">
        <v>59</v>
      </c>
      <c r="C38" s="22">
        <v>93.4</v>
      </c>
      <c r="D38" s="22">
        <v>0</v>
      </c>
      <c r="E38" s="22">
        <v>93.4</v>
      </c>
      <c r="F38" s="22">
        <v>2802000</v>
      </c>
      <c r="G38" s="22">
        <v>30000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2802000</v>
      </c>
      <c r="R38" s="22">
        <v>0</v>
      </c>
      <c r="S38" s="22">
        <v>30000</v>
      </c>
      <c r="T38" s="22">
        <v>22500</v>
      </c>
    </row>
    <row r="39" spans="1:20" ht="13.5">
      <c r="A39" s="25" t="s">
        <v>60</v>
      </c>
      <c r="B39" s="26" t="s">
        <v>61</v>
      </c>
      <c r="C39" s="22">
        <v>92.8</v>
      </c>
      <c r="D39" s="22">
        <v>0</v>
      </c>
      <c r="E39" s="22">
        <v>92.8</v>
      </c>
      <c r="F39" s="22">
        <v>2136900</v>
      </c>
      <c r="G39" s="22">
        <v>23026.94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2136900</v>
      </c>
      <c r="R39" s="22">
        <v>0</v>
      </c>
      <c r="S39" s="22">
        <v>30000</v>
      </c>
      <c r="T39" s="22">
        <v>22500</v>
      </c>
    </row>
    <row r="40" spans="1:20" ht="13.5">
      <c r="A40" s="25" t="s">
        <v>62</v>
      </c>
      <c r="B40" s="26" t="s">
        <v>63</v>
      </c>
      <c r="C40" s="22">
        <v>67.9</v>
      </c>
      <c r="D40" s="22">
        <v>0</v>
      </c>
      <c r="E40" s="22">
        <v>67.9</v>
      </c>
      <c r="F40" s="22">
        <v>2037000</v>
      </c>
      <c r="G40" s="22">
        <v>30000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2037000</v>
      </c>
      <c r="R40" s="22">
        <v>0</v>
      </c>
      <c r="S40" s="22">
        <v>30000</v>
      </c>
      <c r="T40" s="22">
        <v>22500</v>
      </c>
    </row>
    <row r="41" spans="1:20" ht="13.5">
      <c r="A41" s="25" t="s">
        <v>64</v>
      </c>
      <c r="B41" s="26" t="s">
        <v>65</v>
      </c>
      <c r="C41" s="22">
        <v>65.8</v>
      </c>
      <c r="D41" s="22">
        <v>0</v>
      </c>
      <c r="E41" s="22">
        <v>65.8</v>
      </c>
      <c r="F41" s="22">
        <v>1974000</v>
      </c>
      <c r="G41" s="22">
        <v>30000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1974000</v>
      </c>
      <c r="R41" s="22">
        <v>0</v>
      </c>
      <c r="S41" s="22">
        <v>30000</v>
      </c>
      <c r="T41" s="22">
        <v>22500</v>
      </c>
    </row>
    <row r="42" spans="1:20" ht="13.5">
      <c r="A42" s="25" t="s">
        <v>66</v>
      </c>
      <c r="B42" s="26" t="s">
        <v>67</v>
      </c>
      <c r="C42" s="22">
        <v>343.5</v>
      </c>
      <c r="D42" s="22">
        <v>0</v>
      </c>
      <c r="E42" s="22">
        <v>343.5</v>
      </c>
      <c r="F42" s="22">
        <v>9768000</v>
      </c>
      <c r="G42" s="22">
        <v>28436.68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9768000</v>
      </c>
      <c r="R42" s="22">
        <v>0</v>
      </c>
      <c r="S42" s="22">
        <v>30000</v>
      </c>
      <c r="T42" s="22">
        <v>22500</v>
      </c>
    </row>
    <row r="43" spans="1:20" ht="13.5">
      <c r="A43" s="25" t="s">
        <v>68</v>
      </c>
      <c r="B43" s="26" t="s">
        <v>69</v>
      </c>
      <c r="C43" s="22">
        <v>189</v>
      </c>
      <c r="D43" s="22">
        <v>0</v>
      </c>
      <c r="E43" s="22">
        <v>189</v>
      </c>
      <c r="F43" s="22">
        <v>5352000</v>
      </c>
      <c r="G43" s="22">
        <v>28317.46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5352000</v>
      </c>
      <c r="R43" s="22">
        <v>0</v>
      </c>
      <c r="S43" s="22">
        <v>30000</v>
      </c>
      <c r="T43" s="22">
        <v>22500</v>
      </c>
    </row>
    <row r="44" spans="1:20" ht="13.5">
      <c r="A44" s="25" t="s">
        <v>70</v>
      </c>
      <c r="B44" s="26" t="s">
        <v>71</v>
      </c>
      <c r="C44" s="22">
        <v>286</v>
      </c>
      <c r="D44" s="22">
        <v>47.7</v>
      </c>
      <c r="E44" s="22">
        <v>286</v>
      </c>
      <c r="F44" s="22">
        <v>8568000</v>
      </c>
      <c r="G44" s="22">
        <v>29958.04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8568000</v>
      </c>
      <c r="R44" s="22">
        <v>0</v>
      </c>
      <c r="S44" s="22">
        <v>30000</v>
      </c>
      <c r="T44" s="22">
        <v>22500</v>
      </c>
    </row>
    <row r="45" spans="1:20" ht="13.5">
      <c r="A45" s="25" t="s">
        <v>72</v>
      </c>
      <c r="B45" s="26" t="s">
        <v>73</v>
      </c>
      <c r="C45" s="22">
        <v>265.3</v>
      </c>
      <c r="D45" s="22">
        <v>0</v>
      </c>
      <c r="E45" s="22">
        <v>265.3</v>
      </c>
      <c r="F45" s="22">
        <v>7707000</v>
      </c>
      <c r="G45" s="22">
        <v>29050.13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7707000</v>
      </c>
      <c r="R45" s="22">
        <v>0</v>
      </c>
      <c r="S45" s="22">
        <v>30000</v>
      </c>
      <c r="T45" s="22">
        <v>22500</v>
      </c>
    </row>
    <row r="46" spans="1:20" ht="13.5">
      <c r="A46" s="20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3.5">
      <c r="A47" s="21" t="s">
        <v>31</v>
      </c>
      <c r="B47" s="21"/>
      <c r="C47" s="22">
        <f>C48+C49+C50+C51+C52+C53+C54+C55+C56+C57+C58+C59</f>
        <v>1842.5999999999997</v>
      </c>
      <c r="D47" s="22">
        <f>D48+D49+D50+D51+D52+D53+D54+D55+D56+D57+D58+D59</f>
        <v>207.99999999999997</v>
      </c>
      <c r="E47" s="22">
        <f>E48+E49+E50+E51+E52+E53+E54+E55+E56+E57+E58+E59</f>
        <v>1666.5999999999997</v>
      </c>
      <c r="F47" s="22">
        <f>F48+F49+F50+F51+F52+F53+F54+F55+F56+F57+F58+F59</f>
        <v>49998000</v>
      </c>
      <c r="G47" s="22">
        <v>30000</v>
      </c>
      <c r="H47" s="22">
        <v>0</v>
      </c>
      <c r="I47" s="22">
        <v>0</v>
      </c>
      <c r="J47" s="23"/>
      <c r="K47" s="22">
        <v>0</v>
      </c>
      <c r="L47" s="22">
        <v>0</v>
      </c>
      <c r="M47" s="23"/>
      <c r="N47" s="22">
        <f>N48+N49+N50+N51+N52+N53+N54+N55+N56+N57+N58+N59</f>
        <v>175.99999999999997</v>
      </c>
      <c r="O47" s="22">
        <f>O48+O49+O50+O51+O52+O53+O54+O55+O56+O57+O58+O59</f>
        <v>1405000</v>
      </c>
      <c r="P47" s="22">
        <f>O47/N47</f>
        <v>7982.954545454547</v>
      </c>
      <c r="Q47" s="22">
        <v>51403000</v>
      </c>
      <c r="R47" s="22">
        <v>0</v>
      </c>
      <c r="S47" s="22">
        <v>30000</v>
      </c>
      <c r="T47" s="22">
        <v>22500</v>
      </c>
    </row>
    <row r="48" spans="1:20" ht="13.5">
      <c r="A48" s="25" t="s">
        <v>75</v>
      </c>
      <c r="B48" s="26" t="s">
        <v>76</v>
      </c>
      <c r="C48" s="22">
        <v>327</v>
      </c>
      <c r="D48" s="22">
        <v>38</v>
      </c>
      <c r="E48" s="22">
        <v>289</v>
      </c>
      <c r="F48" s="22">
        <v>8670000</v>
      </c>
      <c r="G48" s="22">
        <v>30000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38</v>
      </c>
      <c r="O48" s="22">
        <v>301000</v>
      </c>
      <c r="P48" s="22">
        <v>7921.05</v>
      </c>
      <c r="Q48" s="22">
        <v>8971000</v>
      </c>
      <c r="R48" s="22">
        <v>0</v>
      </c>
      <c r="S48" s="22">
        <v>30000</v>
      </c>
      <c r="T48" s="22">
        <v>22500</v>
      </c>
    </row>
    <row r="49" spans="1:20" ht="13.5">
      <c r="A49" s="25" t="s">
        <v>77</v>
      </c>
      <c r="B49" s="26" t="s">
        <v>78</v>
      </c>
      <c r="C49" s="22">
        <v>85.4</v>
      </c>
      <c r="D49" s="22">
        <v>0</v>
      </c>
      <c r="E49" s="22">
        <v>85.4</v>
      </c>
      <c r="F49" s="22">
        <v>2562000</v>
      </c>
      <c r="G49" s="22">
        <v>30000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2562000</v>
      </c>
      <c r="R49" s="22">
        <v>0</v>
      </c>
      <c r="S49" s="22">
        <v>30000</v>
      </c>
      <c r="T49" s="22">
        <v>22500</v>
      </c>
    </row>
    <row r="50" spans="1:20" ht="13.5">
      <c r="A50" s="25" t="s">
        <v>79</v>
      </c>
      <c r="B50" s="26" t="s">
        <v>80</v>
      </c>
      <c r="C50" s="22">
        <v>112</v>
      </c>
      <c r="D50" s="22">
        <v>10.9</v>
      </c>
      <c r="E50" s="22">
        <v>101.1</v>
      </c>
      <c r="F50" s="22">
        <v>3033000</v>
      </c>
      <c r="G50" s="22">
        <v>30000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10.9</v>
      </c>
      <c r="O50" s="22">
        <v>82000</v>
      </c>
      <c r="P50" s="22">
        <f>O50/N50</f>
        <v>7522.935779816514</v>
      </c>
      <c r="Q50" s="22">
        <f>F50+O50</f>
        <v>3115000</v>
      </c>
      <c r="R50" s="22">
        <v>0</v>
      </c>
      <c r="S50" s="22">
        <v>30000</v>
      </c>
      <c r="T50" s="22">
        <v>22500</v>
      </c>
    </row>
    <row r="51" spans="1:20" ht="13.5">
      <c r="A51" s="25" t="s">
        <v>81</v>
      </c>
      <c r="B51" s="26" t="s">
        <v>82</v>
      </c>
      <c r="C51" s="22">
        <v>128.4</v>
      </c>
      <c r="D51" s="22">
        <v>0</v>
      </c>
      <c r="E51" s="22">
        <v>128.4</v>
      </c>
      <c r="F51" s="22">
        <v>3852000</v>
      </c>
      <c r="G51" s="22">
        <v>30000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3852000</v>
      </c>
      <c r="R51" s="22">
        <v>0</v>
      </c>
      <c r="S51" s="22">
        <v>30000</v>
      </c>
      <c r="T51" s="22">
        <v>22500</v>
      </c>
    </row>
    <row r="52" spans="1:20" ht="24.75" customHeight="1">
      <c r="A52" s="25" t="s">
        <v>83</v>
      </c>
      <c r="B52" s="26" t="s">
        <v>84</v>
      </c>
      <c r="C52" s="22">
        <v>138.9</v>
      </c>
      <c r="D52" s="22">
        <v>0</v>
      </c>
      <c r="E52" s="22">
        <v>138.9</v>
      </c>
      <c r="F52" s="22">
        <v>4167000</v>
      </c>
      <c r="G52" s="22">
        <v>30000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4167000</v>
      </c>
      <c r="R52" s="22">
        <v>0</v>
      </c>
      <c r="S52" s="22">
        <v>30000</v>
      </c>
      <c r="T52" s="22">
        <v>22500</v>
      </c>
    </row>
    <row r="53" spans="1:20" ht="13.5">
      <c r="A53" s="25" t="s">
        <v>85</v>
      </c>
      <c r="B53" s="26" t="s">
        <v>86</v>
      </c>
      <c r="C53" s="22">
        <v>177.2</v>
      </c>
      <c r="D53" s="22">
        <v>0</v>
      </c>
      <c r="E53" s="22">
        <v>177.2</v>
      </c>
      <c r="F53" s="22">
        <v>5316000</v>
      </c>
      <c r="G53" s="22">
        <v>30000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5316000</v>
      </c>
      <c r="R53" s="22">
        <v>0</v>
      </c>
      <c r="S53" s="22">
        <v>30000</v>
      </c>
      <c r="T53" s="22">
        <v>22500</v>
      </c>
    </row>
    <row r="54" spans="1:20" ht="13.5">
      <c r="A54" s="25" t="s">
        <v>87</v>
      </c>
      <c r="B54" s="26" t="s">
        <v>88</v>
      </c>
      <c r="C54" s="22">
        <v>116</v>
      </c>
      <c r="D54" s="22">
        <v>20.2</v>
      </c>
      <c r="E54" s="22">
        <v>95.8</v>
      </c>
      <c r="F54" s="22">
        <v>2874000</v>
      </c>
      <c r="G54" s="22">
        <v>30000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20.2</v>
      </c>
      <c r="O54" s="22">
        <v>170000</v>
      </c>
      <c r="P54" s="22">
        <v>8415.84</v>
      </c>
      <c r="Q54" s="22">
        <v>3044000</v>
      </c>
      <c r="R54" s="22">
        <v>0</v>
      </c>
      <c r="S54" s="22">
        <v>30000</v>
      </c>
      <c r="T54" s="22">
        <v>22500</v>
      </c>
    </row>
    <row r="55" spans="1:20" ht="13.5">
      <c r="A55" s="25" t="s">
        <v>89</v>
      </c>
      <c r="B55" s="26" t="s">
        <v>90</v>
      </c>
      <c r="C55" s="22">
        <v>196.4</v>
      </c>
      <c r="D55" s="22">
        <v>120.8</v>
      </c>
      <c r="E55" s="22">
        <v>107.6</v>
      </c>
      <c r="F55" s="22">
        <v>3228000</v>
      </c>
      <c r="G55" s="22">
        <v>30000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88.8</v>
      </c>
      <c r="O55" s="22">
        <v>657000</v>
      </c>
      <c r="P55" s="22">
        <v>7398.65</v>
      </c>
      <c r="Q55" s="22">
        <v>3885000</v>
      </c>
      <c r="R55" s="22">
        <v>0</v>
      </c>
      <c r="S55" s="22">
        <v>30000</v>
      </c>
      <c r="T55" s="22">
        <v>22500</v>
      </c>
    </row>
    <row r="56" spans="1:20" ht="13.5">
      <c r="A56" s="25" t="s">
        <v>91</v>
      </c>
      <c r="B56" s="26" t="s">
        <v>92</v>
      </c>
      <c r="C56" s="22">
        <v>91.1</v>
      </c>
      <c r="D56" s="22">
        <v>0</v>
      </c>
      <c r="E56" s="22">
        <v>91.1</v>
      </c>
      <c r="F56" s="22">
        <v>2733000</v>
      </c>
      <c r="G56" s="22">
        <v>30000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2733000</v>
      </c>
      <c r="R56" s="22">
        <v>0</v>
      </c>
      <c r="S56" s="22">
        <v>30000</v>
      </c>
      <c r="T56" s="22">
        <v>22500</v>
      </c>
    </row>
    <row r="57" spans="1:20" ht="13.5">
      <c r="A57" s="25" t="s">
        <v>93</v>
      </c>
      <c r="B57" s="26" t="s">
        <v>94</v>
      </c>
      <c r="C57" s="22">
        <v>67.1</v>
      </c>
      <c r="D57" s="22">
        <v>0</v>
      </c>
      <c r="E57" s="22">
        <v>67.1</v>
      </c>
      <c r="F57" s="22">
        <v>2013000</v>
      </c>
      <c r="G57" s="22">
        <v>30000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2013000</v>
      </c>
      <c r="R57" s="22">
        <v>0</v>
      </c>
      <c r="S57" s="22">
        <v>30000</v>
      </c>
      <c r="T57" s="22">
        <v>22500</v>
      </c>
    </row>
    <row r="58" spans="1:20" ht="13.5">
      <c r="A58" s="25" t="s">
        <v>95</v>
      </c>
      <c r="B58" s="26" t="s">
        <v>96</v>
      </c>
      <c r="C58" s="22">
        <v>150.8</v>
      </c>
      <c r="D58" s="22">
        <v>0</v>
      </c>
      <c r="E58" s="22">
        <v>150.8</v>
      </c>
      <c r="F58" s="22">
        <v>4524000</v>
      </c>
      <c r="G58" s="22">
        <v>30000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4524000</v>
      </c>
      <c r="R58" s="22">
        <v>0</v>
      </c>
      <c r="S58" s="22">
        <v>30000</v>
      </c>
      <c r="T58" s="22">
        <v>22500</v>
      </c>
    </row>
    <row r="59" spans="1:20" ht="13.5">
      <c r="A59" s="25" t="s">
        <v>97</v>
      </c>
      <c r="B59" s="26" t="s">
        <v>98</v>
      </c>
      <c r="C59" s="22">
        <v>252.3</v>
      </c>
      <c r="D59" s="22">
        <v>18.1</v>
      </c>
      <c r="E59" s="22">
        <v>234.2</v>
      </c>
      <c r="F59" s="22">
        <v>7026000</v>
      </c>
      <c r="G59" s="22">
        <v>30000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18.1</v>
      </c>
      <c r="O59" s="22">
        <v>195000</v>
      </c>
      <c r="P59" s="22">
        <v>10773.48</v>
      </c>
      <c r="Q59" s="22">
        <v>7221000</v>
      </c>
      <c r="R59" s="22">
        <v>0</v>
      </c>
      <c r="S59" s="22">
        <v>30000</v>
      </c>
      <c r="T59" s="22">
        <v>22500</v>
      </c>
    </row>
    <row r="60" spans="1:20" ht="15.75" customHeight="1">
      <c r="A60" s="20" t="s">
        <v>99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5">
      <c r="A61" s="21" t="s">
        <v>31</v>
      </c>
      <c r="B61" s="21"/>
      <c r="C61" s="22">
        <v>354</v>
      </c>
      <c r="D61" s="22">
        <v>102.1</v>
      </c>
      <c r="E61" s="22">
        <v>354</v>
      </c>
      <c r="F61" s="22">
        <v>7875004.08</v>
      </c>
      <c r="G61" s="22">
        <v>22245.77</v>
      </c>
      <c r="H61" s="22">
        <v>0</v>
      </c>
      <c r="I61" s="22">
        <v>0</v>
      </c>
      <c r="J61" s="23"/>
      <c r="K61" s="22">
        <v>0</v>
      </c>
      <c r="L61" s="22">
        <v>0</v>
      </c>
      <c r="M61" s="23"/>
      <c r="N61" s="22">
        <v>0</v>
      </c>
      <c r="O61" s="22">
        <v>0</v>
      </c>
      <c r="P61" s="23"/>
      <c r="Q61" s="22">
        <f>Q62</f>
        <v>7875004.08</v>
      </c>
      <c r="R61" s="22">
        <v>0</v>
      </c>
      <c r="S61" s="22">
        <v>30000</v>
      </c>
      <c r="T61" s="22">
        <v>22500</v>
      </c>
    </row>
    <row r="62" spans="1:20" ht="13.5">
      <c r="A62" s="25" t="s">
        <v>100</v>
      </c>
      <c r="B62" s="26" t="s">
        <v>101</v>
      </c>
      <c r="C62" s="22">
        <v>354</v>
      </c>
      <c r="D62" s="22">
        <v>102.1</v>
      </c>
      <c r="E62" s="22">
        <v>354</v>
      </c>
      <c r="F62" s="22">
        <v>7875004.08</v>
      </c>
      <c r="G62" s="22">
        <v>22245.77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4">
        <f>O62+L62+I62+F62</f>
        <v>7875004.08</v>
      </c>
      <c r="R62" s="22">
        <v>0</v>
      </c>
      <c r="S62" s="22">
        <v>30000</v>
      </c>
      <c r="T62" s="22">
        <v>22500</v>
      </c>
    </row>
    <row r="63" spans="1:20" ht="13.5">
      <c r="A63" s="20" t="s">
        <v>102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3.5">
      <c r="A64" s="21" t="s">
        <v>31</v>
      </c>
      <c r="B64" s="21"/>
      <c r="C64" s="22">
        <v>800.2</v>
      </c>
      <c r="D64" s="22">
        <v>235.2</v>
      </c>
      <c r="E64" s="22">
        <v>800.2</v>
      </c>
      <c r="F64" s="22">
        <v>24000000</v>
      </c>
      <c r="G64" s="22">
        <v>29992.5</v>
      </c>
      <c r="H64" s="22">
        <v>0</v>
      </c>
      <c r="I64" s="22">
        <v>0</v>
      </c>
      <c r="J64" s="23"/>
      <c r="K64" s="22">
        <v>0</v>
      </c>
      <c r="L64" s="22">
        <v>0</v>
      </c>
      <c r="M64" s="23"/>
      <c r="N64" s="22">
        <v>0</v>
      </c>
      <c r="O64" s="22">
        <v>0</v>
      </c>
      <c r="P64" s="23"/>
      <c r="Q64" s="22">
        <v>24000000</v>
      </c>
      <c r="R64" s="22">
        <v>0</v>
      </c>
      <c r="S64" s="22">
        <v>30000</v>
      </c>
      <c r="T64" s="22">
        <v>22500</v>
      </c>
    </row>
    <row r="65" spans="1:20" ht="13.5">
      <c r="A65" s="25" t="s">
        <v>103</v>
      </c>
      <c r="B65" s="26" t="s">
        <v>104</v>
      </c>
      <c r="C65" s="22">
        <v>105.8</v>
      </c>
      <c r="D65" s="22">
        <v>24.8</v>
      </c>
      <c r="E65" s="22">
        <v>105.8</v>
      </c>
      <c r="F65" s="22">
        <v>3173206</v>
      </c>
      <c r="G65" s="22">
        <v>29992.5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3173206</v>
      </c>
      <c r="R65" s="22">
        <v>0</v>
      </c>
      <c r="S65" s="22">
        <v>30000</v>
      </c>
      <c r="T65" s="22">
        <v>22500</v>
      </c>
    </row>
    <row r="66" spans="1:20" ht="13.5">
      <c r="A66" s="25" t="s">
        <v>105</v>
      </c>
      <c r="B66" s="26" t="s">
        <v>106</v>
      </c>
      <c r="C66" s="22">
        <v>134.1</v>
      </c>
      <c r="D66" s="22">
        <v>58</v>
      </c>
      <c r="E66" s="22">
        <v>134.1</v>
      </c>
      <c r="F66" s="22">
        <v>4021994</v>
      </c>
      <c r="G66" s="22">
        <v>29992.5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4021994</v>
      </c>
      <c r="R66" s="22">
        <v>0</v>
      </c>
      <c r="S66" s="22">
        <v>30000</v>
      </c>
      <c r="T66" s="22">
        <v>22500</v>
      </c>
    </row>
    <row r="67" spans="1:20" ht="13.5">
      <c r="A67" s="25" t="s">
        <v>107</v>
      </c>
      <c r="B67" s="26" t="s">
        <v>108</v>
      </c>
      <c r="C67" s="22">
        <v>161.7</v>
      </c>
      <c r="D67" s="22">
        <v>108.2</v>
      </c>
      <c r="E67" s="22">
        <v>161.7</v>
      </c>
      <c r="F67" s="22">
        <v>4849788</v>
      </c>
      <c r="G67" s="22">
        <v>29992.5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4849788</v>
      </c>
      <c r="R67" s="22">
        <v>0</v>
      </c>
      <c r="S67" s="22">
        <v>30000</v>
      </c>
      <c r="T67" s="22">
        <v>22500</v>
      </c>
    </row>
    <row r="68" spans="1:20" ht="13.5">
      <c r="A68" s="25" t="s">
        <v>109</v>
      </c>
      <c r="B68" s="26" t="s">
        <v>110</v>
      </c>
      <c r="C68" s="22">
        <v>196.3</v>
      </c>
      <c r="D68" s="22">
        <v>0</v>
      </c>
      <c r="E68" s="22">
        <v>196.3</v>
      </c>
      <c r="F68" s="22">
        <v>5887529</v>
      </c>
      <c r="G68" s="22">
        <v>29992.51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5887529</v>
      </c>
      <c r="R68" s="22">
        <v>0</v>
      </c>
      <c r="S68" s="22">
        <v>30000</v>
      </c>
      <c r="T68" s="22">
        <v>22500</v>
      </c>
    </row>
    <row r="69" spans="1:20" ht="13.5">
      <c r="A69" s="25" t="s">
        <v>111</v>
      </c>
      <c r="B69" s="26" t="s">
        <v>112</v>
      </c>
      <c r="C69" s="22">
        <v>202.3</v>
      </c>
      <c r="D69" s="22">
        <v>44.2</v>
      </c>
      <c r="E69" s="22">
        <v>202.3</v>
      </c>
      <c r="F69" s="22">
        <v>6067483</v>
      </c>
      <c r="G69" s="22">
        <v>29992.5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6067483</v>
      </c>
      <c r="R69" s="22">
        <v>0</v>
      </c>
      <c r="S69" s="22">
        <v>30000</v>
      </c>
      <c r="T69" s="22">
        <v>22500</v>
      </c>
    </row>
    <row r="70" spans="1:20" ht="13.5">
      <c r="A70" s="20" t="s">
        <v>113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3.5">
      <c r="A71" s="21" t="s">
        <v>31</v>
      </c>
      <c r="B71" s="21"/>
      <c r="C71" s="22">
        <v>406</v>
      </c>
      <c r="D71" s="22">
        <v>0</v>
      </c>
      <c r="E71" s="22">
        <v>406</v>
      </c>
      <c r="F71" s="22">
        <v>9256114</v>
      </c>
      <c r="G71" s="22">
        <v>22798.31</v>
      </c>
      <c r="H71" s="22">
        <v>0</v>
      </c>
      <c r="I71" s="22">
        <v>0</v>
      </c>
      <c r="J71" s="23"/>
      <c r="K71" s="22">
        <v>0</v>
      </c>
      <c r="L71" s="22">
        <v>0</v>
      </c>
      <c r="M71" s="23"/>
      <c r="N71" s="22">
        <v>0</v>
      </c>
      <c r="O71" s="22">
        <v>0</v>
      </c>
      <c r="P71" s="23"/>
      <c r="Q71" s="22">
        <v>9256114</v>
      </c>
      <c r="R71" s="22">
        <v>0</v>
      </c>
      <c r="S71" s="22">
        <v>30000</v>
      </c>
      <c r="T71" s="22">
        <v>22500</v>
      </c>
    </row>
    <row r="72" spans="1:20" ht="13.5">
      <c r="A72" s="25" t="s">
        <v>114</v>
      </c>
      <c r="B72" s="26" t="s">
        <v>115</v>
      </c>
      <c r="C72" s="22">
        <v>80</v>
      </c>
      <c r="D72" s="22">
        <v>0</v>
      </c>
      <c r="E72" s="22">
        <v>80</v>
      </c>
      <c r="F72" s="22">
        <v>1700085</v>
      </c>
      <c r="G72" s="22">
        <v>21251.06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1700085</v>
      </c>
      <c r="R72" s="22">
        <v>0</v>
      </c>
      <c r="S72" s="22">
        <v>30000</v>
      </c>
      <c r="T72" s="22">
        <v>22500</v>
      </c>
    </row>
    <row r="73" spans="1:20" ht="13.5">
      <c r="A73" s="25" t="s">
        <v>116</v>
      </c>
      <c r="B73" s="26" t="s">
        <v>117</v>
      </c>
      <c r="C73" s="22">
        <v>166</v>
      </c>
      <c r="D73" s="22">
        <v>0</v>
      </c>
      <c r="E73" s="22">
        <v>166</v>
      </c>
      <c r="F73" s="22">
        <v>3941700</v>
      </c>
      <c r="G73" s="22">
        <v>23745.18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3941700</v>
      </c>
      <c r="R73" s="22">
        <v>0</v>
      </c>
      <c r="S73" s="22">
        <v>30000</v>
      </c>
      <c r="T73" s="22">
        <v>22500</v>
      </c>
    </row>
    <row r="74" spans="1:20" ht="13.5">
      <c r="A74" s="25" t="s">
        <v>118</v>
      </c>
      <c r="B74" s="26" t="s">
        <v>119</v>
      </c>
      <c r="C74" s="22">
        <v>80</v>
      </c>
      <c r="D74" s="22">
        <v>0</v>
      </c>
      <c r="E74" s="22">
        <v>80</v>
      </c>
      <c r="F74" s="22">
        <v>1911500</v>
      </c>
      <c r="G74" s="22">
        <v>23893.75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1911500</v>
      </c>
      <c r="R74" s="22">
        <v>0</v>
      </c>
      <c r="S74" s="22">
        <v>30000</v>
      </c>
      <c r="T74" s="22">
        <v>22500</v>
      </c>
    </row>
    <row r="75" spans="1:20" ht="13.5">
      <c r="A75" s="25" t="s">
        <v>120</v>
      </c>
      <c r="B75" s="26" t="s">
        <v>121</v>
      </c>
      <c r="C75" s="22">
        <v>80</v>
      </c>
      <c r="D75" s="22">
        <v>0</v>
      </c>
      <c r="E75" s="22">
        <v>80</v>
      </c>
      <c r="F75" s="22">
        <v>1702829</v>
      </c>
      <c r="G75" s="22">
        <v>21285.36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1702829</v>
      </c>
      <c r="R75" s="22">
        <v>0</v>
      </c>
      <c r="S75" s="22">
        <v>30000</v>
      </c>
      <c r="T75" s="22">
        <v>22500</v>
      </c>
    </row>
    <row r="76" spans="1:20" ht="13.5">
      <c r="A76" s="20" t="s">
        <v>122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3.5">
      <c r="A77" s="21" t="s">
        <v>31</v>
      </c>
      <c r="B77" s="21"/>
      <c r="C77" s="22">
        <f>C78+C79+C80+C81+C82+C83</f>
        <v>1218.8</v>
      </c>
      <c r="D77" s="22">
        <f aca="true" t="shared" si="0" ref="D77:R77">D78+D79+D80+D81+D82+D83</f>
        <v>149.20000000000002</v>
      </c>
      <c r="E77" s="22">
        <v>1218.8</v>
      </c>
      <c r="F77" s="22">
        <v>24118638.66</v>
      </c>
      <c r="G77" s="22">
        <v>19788.84</v>
      </c>
      <c r="H77" s="22">
        <f t="shared" si="0"/>
        <v>0</v>
      </c>
      <c r="I77" s="22">
        <f t="shared" si="0"/>
        <v>0</v>
      </c>
      <c r="J77" s="22">
        <f t="shared" si="0"/>
        <v>0</v>
      </c>
      <c r="K77" s="22">
        <f t="shared" si="0"/>
        <v>0</v>
      </c>
      <c r="L77" s="22">
        <f t="shared" si="0"/>
        <v>0</v>
      </c>
      <c r="M77" s="22">
        <f t="shared" si="0"/>
        <v>0</v>
      </c>
      <c r="N77" s="22">
        <f t="shared" si="0"/>
        <v>0</v>
      </c>
      <c r="O77" s="22">
        <f t="shared" si="0"/>
        <v>0</v>
      </c>
      <c r="P77" s="22">
        <f t="shared" si="0"/>
        <v>0</v>
      </c>
      <c r="Q77" s="22">
        <f t="shared" si="0"/>
        <v>24118638.660000004</v>
      </c>
      <c r="R77" s="22">
        <f t="shared" si="0"/>
        <v>0</v>
      </c>
      <c r="S77" s="22">
        <v>30000</v>
      </c>
      <c r="T77" s="22">
        <v>22500</v>
      </c>
    </row>
    <row r="78" spans="1:20" ht="13.5">
      <c r="A78" s="25" t="s">
        <v>123</v>
      </c>
      <c r="B78" s="26" t="s">
        <v>124</v>
      </c>
      <c r="C78" s="22">
        <v>146.9</v>
      </c>
      <c r="D78" s="22">
        <v>44.2</v>
      </c>
      <c r="E78" s="22">
        <v>146.9</v>
      </c>
      <c r="F78" s="22">
        <v>2982566.49</v>
      </c>
      <c r="G78" s="22">
        <v>20303.38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2982566.49</v>
      </c>
      <c r="R78" s="22">
        <v>0</v>
      </c>
      <c r="S78" s="22">
        <v>30000</v>
      </c>
      <c r="T78" s="22">
        <v>22500</v>
      </c>
    </row>
    <row r="79" spans="1:20" ht="13.5">
      <c r="A79" s="25" t="s">
        <v>125</v>
      </c>
      <c r="B79" s="26" t="s">
        <v>126</v>
      </c>
      <c r="C79" s="22">
        <v>89.1</v>
      </c>
      <c r="D79" s="22">
        <v>0</v>
      </c>
      <c r="E79" s="22">
        <v>89.1</v>
      </c>
      <c r="F79" s="22">
        <v>1825183.2</v>
      </c>
      <c r="G79" s="22">
        <v>20484.66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1825183.2</v>
      </c>
      <c r="R79" s="22">
        <v>0</v>
      </c>
      <c r="S79" s="22">
        <v>30000</v>
      </c>
      <c r="T79" s="22">
        <v>22500</v>
      </c>
    </row>
    <row r="80" spans="1:20" ht="13.5">
      <c r="A80" s="25" t="s">
        <v>127</v>
      </c>
      <c r="B80" s="26" t="s">
        <v>128</v>
      </c>
      <c r="C80" s="22">
        <v>225.6</v>
      </c>
      <c r="D80" s="22">
        <v>36.1</v>
      </c>
      <c r="E80" s="22">
        <v>225.6</v>
      </c>
      <c r="F80" s="22">
        <v>4621339.29</v>
      </c>
      <c r="G80" s="22">
        <v>20484.66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4621339.29</v>
      </c>
      <c r="R80" s="22">
        <v>0</v>
      </c>
      <c r="S80" s="22">
        <v>30000</v>
      </c>
      <c r="T80" s="22">
        <v>22500</v>
      </c>
    </row>
    <row r="81" spans="1:20" ht="13.5">
      <c r="A81" s="25" t="s">
        <v>129</v>
      </c>
      <c r="B81" s="26" t="s">
        <v>130</v>
      </c>
      <c r="C81" s="22">
        <v>212.2</v>
      </c>
      <c r="D81" s="22">
        <v>0</v>
      </c>
      <c r="E81" s="22">
        <v>212.2</v>
      </c>
      <c r="F81" s="22">
        <v>4346844.84</v>
      </c>
      <c r="G81" s="22">
        <v>20484.66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4346844.84</v>
      </c>
      <c r="R81" s="22">
        <v>0</v>
      </c>
      <c r="S81" s="22">
        <v>30000</v>
      </c>
      <c r="T81" s="22">
        <v>22500</v>
      </c>
    </row>
    <row r="82" spans="1:20" ht="13.5">
      <c r="A82" s="25" t="s">
        <v>131</v>
      </c>
      <c r="B82" s="26" t="s">
        <v>132</v>
      </c>
      <c r="C82" s="22">
        <v>327.1</v>
      </c>
      <c r="D82" s="22">
        <v>0</v>
      </c>
      <c r="E82" s="22">
        <v>327.1</v>
      </c>
      <c r="F82" s="22">
        <v>5879097.42</v>
      </c>
      <c r="G82" s="22">
        <v>17973.39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5879097.42</v>
      </c>
      <c r="R82" s="22">
        <v>0</v>
      </c>
      <c r="S82" s="22">
        <v>30000</v>
      </c>
      <c r="T82" s="22">
        <v>22500</v>
      </c>
    </row>
    <row r="83" spans="1:20" ht="13.5">
      <c r="A83" s="25" t="s">
        <v>133</v>
      </c>
      <c r="B83" s="26" t="s">
        <v>134</v>
      </c>
      <c r="C83" s="22">
        <v>217.9</v>
      </c>
      <c r="D83" s="22">
        <v>68.9</v>
      </c>
      <c r="E83" s="22">
        <v>217.9</v>
      </c>
      <c r="F83" s="22">
        <v>4463607.42</v>
      </c>
      <c r="G83" s="22">
        <v>20484.66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4463607.42</v>
      </c>
      <c r="R83" s="22">
        <v>0</v>
      </c>
      <c r="S83" s="22">
        <v>30000</v>
      </c>
      <c r="T83" s="22">
        <v>22500</v>
      </c>
    </row>
    <row r="84" spans="1:20" ht="13.5">
      <c r="A84" s="20" t="s">
        <v>135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3.5">
      <c r="A85" s="21" t="s">
        <v>31</v>
      </c>
      <c r="B85" s="21"/>
      <c r="C85" s="22">
        <v>1066.5</v>
      </c>
      <c r="D85" s="22">
        <v>103.3</v>
      </c>
      <c r="E85" s="22">
        <v>1066.5</v>
      </c>
      <c r="F85" s="22">
        <v>26448740</v>
      </c>
      <c r="G85" s="22">
        <v>24799.57</v>
      </c>
      <c r="H85" s="22">
        <v>0</v>
      </c>
      <c r="I85" s="22">
        <v>0</v>
      </c>
      <c r="J85" s="23"/>
      <c r="K85" s="22">
        <v>0</v>
      </c>
      <c r="L85" s="22">
        <v>0</v>
      </c>
      <c r="M85" s="23"/>
      <c r="N85" s="22">
        <v>0</v>
      </c>
      <c r="O85" s="22">
        <v>0</v>
      </c>
      <c r="P85" s="23"/>
      <c r="Q85" s="22">
        <v>26448740</v>
      </c>
      <c r="R85" s="22">
        <v>0</v>
      </c>
      <c r="S85" s="22">
        <v>30000</v>
      </c>
      <c r="T85" s="22">
        <v>22500</v>
      </c>
    </row>
    <row r="86" spans="1:20" ht="27.75" customHeight="1">
      <c r="A86" s="25" t="s">
        <v>136</v>
      </c>
      <c r="B86" s="26" t="s">
        <v>137</v>
      </c>
      <c r="C86" s="22">
        <v>97</v>
      </c>
      <c r="D86" s="22">
        <v>0</v>
      </c>
      <c r="E86" s="22">
        <v>97</v>
      </c>
      <c r="F86" s="22">
        <v>2328000</v>
      </c>
      <c r="G86" s="22">
        <v>24000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2328000</v>
      </c>
      <c r="R86" s="22">
        <v>0</v>
      </c>
      <c r="S86" s="22">
        <v>30000</v>
      </c>
      <c r="T86" s="22">
        <v>22500</v>
      </c>
    </row>
    <row r="87" spans="1:20" ht="13.5">
      <c r="A87" s="25" t="s">
        <v>138</v>
      </c>
      <c r="B87" s="26" t="s">
        <v>139</v>
      </c>
      <c r="C87" s="22">
        <v>96</v>
      </c>
      <c r="D87" s="22">
        <v>0</v>
      </c>
      <c r="E87" s="22">
        <v>96</v>
      </c>
      <c r="F87" s="22">
        <v>2304000</v>
      </c>
      <c r="G87" s="22">
        <v>24000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2304000</v>
      </c>
      <c r="R87" s="22">
        <v>0</v>
      </c>
      <c r="S87" s="22">
        <v>30000</v>
      </c>
      <c r="T87" s="22">
        <v>22500</v>
      </c>
    </row>
    <row r="88" spans="1:20" ht="13.5">
      <c r="A88" s="25" t="s">
        <v>140</v>
      </c>
      <c r="B88" s="26" t="s">
        <v>141</v>
      </c>
      <c r="C88" s="22">
        <v>70</v>
      </c>
      <c r="D88" s="22">
        <v>0</v>
      </c>
      <c r="E88" s="22">
        <v>70</v>
      </c>
      <c r="F88" s="22">
        <v>1680000</v>
      </c>
      <c r="G88" s="22">
        <v>24000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1680000</v>
      </c>
      <c r="R88" s="22">
        <v>0</v>
      </c>
      <c r="S88" s="22">
        <v>30000</v>
      </c>
      <c r="T88" s="22">
        <v>22500</v>
      </c>
    </row>
    <row r="89" spans="1:20" ht="13.5">
      <c r="A89" s="25" t="s">
        <v>142</v>
      </c>
      <c r="B89" s="26" t="s">
        <v>143</v>
      </c>
      <c r="C89" s="22">
        <v>36.2</v>
      </c>
      <c r="D89" s="22">
        <v>36.2</v>
      </c>
      <c r="E89" s="22">
        <v>36.2</v>
      </c>
      <c r="F89" s="22">
        <v>796400</v>
      </c>
      <c r="G89" s="22">
        <v>22000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796400</v>
      </c>
      <c r="R89" s="22">
        <v>0</v>
      </c>
      <c r="S89" s="22">
        <v>30000</v>
      </c>
      <c r="T89" s="22">
        <v>22500</v>
      </c>
    </row>
    <row r="90" spans="1:20" ht="13.5">
      <c r="A90" s="25" t="s">
        <v>144</v>
      </c>
      <c r="B90" s="26" t="s">
        <v>145</v>
      </c>
      <c r="C90" s="22">
        <v>85.9</v>
      </c>
      <c r="D90" s="22">
        <v>26.4</v>
      </c>
      <c r="E90" s="22">
        <v>85.9</v>
      </c>
      <c r="F90" s="22">
        <v>2061600</v>
      </c>
      <c r="G90" s="22">
        <v>24000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2061600</v>
      </c>
      <c r="R90" s="22">
        <v>0</v>
      </c>
      <c r="S90" s="22">
        <v>30000</v>
      </c>
      <c r="T90" s="22">
        <v>22500</v>
      </c>
    </row>
    <row r="91" spans="1:20" ht="13.5">
      <c r="A91" s="25" t="s">
        <v>146</v>
      </c>
      <c r="B91" s="26" t="s">
        <v>147</v>
      </c>
      <c r="C91" s="22">
        <v>108.9</v>
      </c>
      <c r="D91" s="22">
        <v>40.7</v>
      </c>
      <c r="E91" s="22">
        <v>108.9</v>
      </c>
      <c r="F91" s="22">
        <v>2468132.48</v>
      </c>
      <c r="G91" s="22">
        <v>22664.21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2468132.48</v>
      </c>
      <c r="R91" s="22">
        <v>0</v>
      </c>
      <c r="S91" s="22">
        <v>30000</v>
      </c>
      <c r="T91" s="22">
        <v>22500</v>
      </c>
    </row>
    <row r="92" spans="1:20" ht="13.5">
      <c r="A92" s="25" t="s">
        <v>148</v>
      </c>
      <c r="B92" s="26" t="s">
        <v>149</v>
      </c>
      <c r="C92" s="22">
        <v>193.6</v>
      </c>
      <c r="D92" s="22">
        <v>0</v>
      </c>
      <c r="E92" s="22">
        <v>193.6</v>
      </c>
      <c r="F92" s="22">
        <v>4644587.52</v>
      </c>
      <c r="G92" s="22">
        <v>23990.64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4644587.52</v>
      </c>
      <c r="R92" s="22">
        <v>0</v>
      </c>
      <c r="S92" s="22">
        <v>30000</v>
      </c>
      <c r="T92" s="22">
        <v>22500</v>
      </c>
    </row>
    <row r="93" spans="1:20" ht="13.5">
      <c r="A93" s="25" t="s">
        <v>150</v>
      </c>
      <c r="B93" s="26" t="s">
        <v>151</v>
      </c>
      <c r="C93" s="22">
        <v>109.6</v>
      </c>
      <c r="D93" s="22">
        <v>0</v>
      </c>
      <c r="E93" s="22">
        <v>109.6</v>
      </c>
      <c r="F93" s="22">
        <v>2630400</v>
      </c>
      <c r="G93" s="22">
        <v>24000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2630400</v>
      </c>
      <c r="R93" s="22">
        <v>0</v>
      </c>
      <c r="S93" s="22">
        <v>30000</v>
      </c>
      <c r="T93" s="22">
        <v>22500</v>
      </c>
    </row>
    <row r="94" spans="1:20" ht="29.25" customHeight="1">
      <c r="A94" s="25" t="s">
        <v>152</v>
      </c>
      <c r="B94" s="26" t="s">
        <v>153</v>
      </c>
      <c r="C94" s="22">
        <v>227.3</v>
      </c>
      <c r="D94" s="22">
        <v>0</v>
      </c>
      <c r="E94" s="22">
        <v>227.3</v>
      </c>
      <c r="F94" s="22">
        <v>6611620</v>
      </c>
      <c r="G94" s="22">
        <v>29087.64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6611620</v>
      </c>
      <c r="R94" s="22">
        <v>0</v>
      </c>
      <c r="S94" s="22">
        <v>30000</v>
      </c>
      <c r="T94" s="22">
        <v>22500</v>
      </c>
    </row>
    <row r="95" spans="1:20" ht="13.5">
      <c r="A95" s="25" t="s">
        <v>154</v>
      </c>
      <c r="B95" s="26" t="s">
        <v>155</v>
      </c>
      <c r="C95" s="22">
        <v>42</v>
      </c>
      <c r="D95" s="22">
        <v>0</v>
      </c>
      <c r="E95" s="22">
        <v>42</v>
      </c>
      <c r="F95" s="22">
        <v>924000</v>
      </c>
      <c r="G95" s="22">
        <v>22000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924000</v>
      </c>
      <c r="R95" s="22">
        <v>0</v>
      </c>
      <c r="S95" s="22">
        <v>30000</v>
      </c>
      <c r="T95" s="22">
        <v>22500</v>
      </c>
    </row>
    <row r="96" spans="1:20" ht="13.5">
      <c r="A96" s="20" t="s">
        <v>156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3.5">
      <c r="A97" s="21" t="s">
        <v>31</v>
      </c>
      <c r="B97" s="21"/>
      <c r="C97" s="22">
        <f>C98+C99+C100+C101+C102</f>
        <v>950.0999999999999</v>
      </c>
      <c r="D97" s="22">
        <f>D98+D99+D100+D101+D102</f>
        <v>271.8</v>
      </c>
      <c r="E97" s="22">
        <v>950.1</v>
      </c>
      <c r="F97" s="22">
        <v>25950733.34</v>
      </c>
      <c r="G97" s="22">
        <v>27313.69</v>
      </c>
      <c r="H97" s="22">
        <v>0</v>
      </c>
      <c r="I97" s="22">
        <v>0</v>
      </c>
      <c r="J97" s="23"/>
      <c r="K97" s="22">
        <v>0</v>
      </c>
      <c r="L97" s="22">
        <v>0</v>
      </c>
      <c r="M97" s="23"/>
      <c r="N97" s="22">
        <v>0</v>
      </c>
      <c r="O97" s="22">
        <v>0</v>
      </c>
      <c r="P97" s="23"/>
      <c r="Q97" s="22">
        <f>Q98+Q99+Q100+Q101+Q102</f>
        <v>25950733.339999996</v>
      </c>
      <c r="R97" s="22">
        <v>0</v>
      </c>
      <c r="S97" s="22">
        <v>30000</v>
      </c>
      <c r="T97" s="22">
        <v>22500</v>
      </c>
    </row>
    <row r="98" spans="1:20" ht="13.5">
      <c r="A98" s="25" t="s">
        <v>157</v>
      </c>
      <c r="B98" s="26" t="s">
        <v>158</v>
      </c>
      <c r="C98" s="22">
        <v>140.5</v>
      </c>
      <c r="D98" s="22">
        <v>0</v>
      </c>
      <c r="E98" s="22">
        <v>140.5</v>
      </c>
      <c r="F98" s="22">
        <v>3820281.96</v>
      </c>
      <c r="G98" s="22">
        <v>27190.62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4">
        <f>O98+L98+I98+F98</f>
        <v>3820281.96</v>
      </c>
      <c r="R98" s="22">
        <v>0</v>
      </c>
      <c r="S98" s="22">
        <v>30000</v>
      </c>
      <c r="T98" s="22">
        <v>22500</v>
      </c>
    </row>
    <row r="99" spans="1:20" ht="13.5">
      <c r="A99" s="25" t="s">
        <v>159</v>
      </c>
      <c r="B99" s="26" t="s">
        <v>160</v>
      </c>
      <c r="C99" s="22">
        <v>459.3</v>
      </c>
      <c r="D99" s="22">
        <v>239.5</v>
      </c>
      <c r="E99" s="22">
        <v>459.3</v>
      </c>
      <c r="F99" s="22">
        <v>12605577.56</v>
      </c>
      <c r="G99" s="22">
        <v>27445.19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4">
        <v>12605577.56</v>
      </c>
      <c r="R99" s="22">
        <v>0</v>
      </c>
      <c r="S99" s="22">
        <v>30000</v>
      </c>
      <c r="T99" s="22">
        <v>22500</v>
      </c>
    </row>
    <row r="100" spans="1:20" ht="13.5">
      <c r="A100" s="25" t="s">
        <v>161</v>
      </c>
      <c r="B100" s="26" t="s">
        <v>162</v>
      </c>
      <c r="C100" s="22">
        <v>128.5</v>
      </c>
      <c r="D100" s="22">
        <v>32.3</v>
      </c>
      <c r="E100" s="22">
        <v>128.5</v>
      </c>
      <c r="F100" s="22">
        <v>3493994.54</v>
      </c>
      <c r="G100" s="22">
        <v>27190.62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4">
        <f>O100+L100+I100+F100</f>
        <v>3493994.54</v>
      </c>
      <c r="R100" s="22">
        <v>0</v>
      </c>
      <c r="S100" s="22">
        <v>30000</v>
      </c>
      <c r="T100" s="22">
        <v>22500</v>
      </c>
    </row>
    <row r="101" spans="1:20" ht="13.5">
      <c r="A101" s="25" t="s">
        <v>163</v>
      </c>
      <c r="B101" s="26" t="s">
        <v>164</v>
      </c>
      <c r="C101" s="22">
        <v>83.3</v>
      </c>
      <c r="D101" s="22">
        <v>0</v>
      </c>
      <c r="E101" s="22">
        <v>83.3</v>
      </c>
      <c r="F101" s="22">
        <v>2264978.56</v>
      </c>
      <c r="G101" s="22">
        <v>27190.62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4">
        <f>O101+L101+I101+F101</f>
        <v>2264978.56</v>
      </c>
      <c r="R101" s="22">
        <v>0</v>
      </c>
      <c r="S101" s="22">
        <v>30000</v>
      </c>
      <c r="T101" s="22">
        <v>22500</v>
      </c>
    </row>
    <row r="102" spans="1:20" ht="32.25" customHeight="1">
      <c r="A102" s="25" t="s">
        <v>165</v>
      </c>
      <c r="B102" s="26" t="s">
        <v>166</v>
      </c>
      <c r="C102" s="22">
        <v>138.5</v>
      </c>
      <c r="D102" s="22">
        <v>0</v>
      </c>
      <c r="E102" s="22">
        <v>138.5</v>
      </c>
      <c r="F102" s="22">
        <v>3765900.72</v>
      </c>
      <c r="G102" s="22">
        <v>27190.62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4">
        <f>O102+L102+I102+F102</f>
        <v>3765900.72</v>
      </c>
      <c r="R102" s="22">
        <v>0</v>
      </c>
      <c r="S102" s="22">
        <v>30000</v>
      </c>
      <c r="T102" s="22">
        <v>22500</v>
      </c>
    </row>
    <row r="103" spans="1:20" ht="18" customHeight="1">
      <c r="A103" s="20" t="s">
        <v>167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3.5">
      <c r="A104" s="21" t="s">
        <v>31</v>
      </c>
      <c r="B104" s="21"/>
      <c r="C104" s="22">
        <v>626</v>
      </c>
      <c r="D104" s="22">
        <v>183.9</v>
      </c>
      <c r="E104" s="22">
        <v>626</v>
      </c>
      <c r="F104" s="22">
        <v>17519247.26</v>
      </c>
      <c r="G104" s="22">
        <v>27986.02</v>
      </c>
      <c r="H104" s="22">
        <v>0</v>
      </c>
      <c r="I104" s="22">
        <v>0</v>
      </c>
      <c r="J104" s="23"/>
      <c r="K104" s="22">
        <v>0</v>
      </c>
      <c r="L104" s="22">
        <v>0</v>
      </c>
      <c r="M104" s="23"/>
      <c r="N104" s="22">
        <v>0</v>
      </c>
      <c r="O104" s="22">
        <v>0</v>
      </c>
      <c r="P104" s="23"/>
      <c r="Q104" s="22">
        <v>17519247.26</v>
      </c>
      <c r="R104" s="22">
        <v>0</v>
      </c>
      <c r="S104" s="22">
        <v>30000</v>
      </c>
      <c r="T104" s="22">
        <v>22500</v>
      </c>
    </row>
    <row r="105" spans="1:20" ht="13.5">
      <c r="A105" s="25" t="s">
        <v>168</v>
      </c>
      <c r="B105" s="26" t="s">
        <v>169</v>
      </c>
      <c r="C105" s="22">
        <v>92</v>
      </c>
      <c r="D105" s="22">
        <v>0</v>
      </c>
      <c r="E105" s="22">
        <v>92</v>
      </c>
      <c r="F105" s="22">
        <v>2464706.52</v>
      </c>
      <c r="G105" s="22">
        <v>26790.29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2464706.52</v>
      </c>
      <c r="R105" s="22">
        <v>0</v>
      </c>
      <c r="S105" s="22">
        <v>30000</v>
      </c>
      <c r="T105" s="22">
        <v>22500</v>
      </c>
    </row>
    <row r="106" spans="1:20" ht="32.25" customHeight="1">
      <c r="A106" s="25" t="s">
        <v>170</v>
      </c>
      <c r="B106" s="26" t="s">
        <v>171</v>
      </c>
      <c r="C106" s="22">
        <v>534</v>
      </c>
      <c r="D106" s="22">
        <v>183.9</v>
      </c>
      <c r="E106" s="22">
        <v>534</v>
      </c>
      <c r="F106" s="22">
        <v>15054540.74</v>
      </c>
      <c r="G106" s="22">
        <v>28192.02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15054540.74</v>
      </c>
      <c r="R106" s="22">
        <v>0</v>
      </c>
      <c r="S106" s="22">
        <v>30000</v>
      </c>
      <c r="T106" s="22">
        <v>22500</v>
      </c>
    </row>
    <row r="107" spans="1:20" ht="13.5">
      <c r="A107" s="20" t="s">
        <v>172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3.5">
      <c r="A108" s="21" t="s">
        <v>31</v>
      </c>
      <c r="B108" s="21"/>
      <c r="C108" s="22">
        <v>640.2</v>
      </c>
      <c r="D108" s="22">
        <v>0</v>
      </c>
      <c r="E108" s="22">
        <v>640.2</v>
      </c>
      <c r="F108" s="22">
        <v>11441647</v>
      </c>
      <c r="G108" s="22">
        <v>17871.99</v>
      </c>
      <c r="H108" s="22">
        <v>0</v>
      </c>
      <c r="I108" s="22">
        <v>0</v>
      </c>
      <c r="J108" s="23"/>
      <c r="K108" s="22">
        <v>0</v>
      </c>
      <c r="L108" s="22">
        <v>0</v>
      </c>
      <c r="M108" s="23"/>
      <c r="N108" s="22">
        <v>0</v>
      </c>
      <c r="O108" s="22">
        <v>0</v>
      </c>
      <c r="P108" s="23"/>
      <c r="Q108" s="22">
        <v>11441647</v>
      </c>
      <c r="R108" s="22">
        <v>0</v>
      </c>
      <c r="S108" s="22">
        <v>30000</v>
      </c>
      <c r="T108" s="22">
        <v>22500</v>
      </c>
    </row>
    <row r="109" spans="1:20" ht="13.5">
      <c r="A109" s="25" t="s">
        <v>173</v>
      </c>
      <c r="B109" s="26" t="s">
        <v>174</v>
      </c>
      <c r="C109" s="22">
        <v>291.6</v>
      </c>
      <c r="D109" s="22">
        <v>0</v>
      </c>
      <c r="E109" s="22">
        <v>291.6</v>
      </c>
      <c r="F109" s="22">
        <v>5216360</v>
      </c>
      <c r="G109" s="22">
        <v>17888.75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5216360</v>
      </c>
      <c r="R109" s="22">
        <v>0</v>
      </c>
      <c r="S109" s="22">
        <v>30000</v>
      </c>
      <c r="T109" s="22">
        <v>22500</v>
      </c>
    </row>
    <row r="110" spans="1:20" ht="13.5">
      <c r="A110" s="25" t="s">
        <v>175</v>
      </c>
      <c r="B110" s="26" t="s">
        <v>176</v>
      </c>
      <c r="C110" s="22">
        <v>127.2</v>
      </c>
      <c r="D110" s="22">
        <v>0</v>
      </c>
      <c r="E110" s="22">
        <v>127.2</v>
      </c>
      <c r="F110" s="22">
        <v>2270084</v>
      </c>
      <c r="G110" s="22">
        <v>17846.57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2270084</v>
      </c>
      <c r="R110" s="22">
        <v>0</v>
      </c>
      <c r="S110" s="22">
        <v>30000</v>
      </c>
      <c r="T110" s="22">
        <v>22500</v>
      </c>
    </row>
    <row r="111" spans="1:20" ht="13.5">
      <c r="A111" s="25" t="s">
        <v>177</v>
      </c>
      <c r="B111" s="26" t="s">
        <v>178</v>
      </c>
      <c r="C111" s="22">
        <v>33.6</v>
      </c>
      <c r="D111" s="22">
        <v>0</v>
      </c>
      <c r="E111" s="22">
        <v>33.6</v>
      </c>
      <c r="F111" s="22">
        <v>597484</v>
      </c>
      <c r="G111" s="22">
        <v>17782.26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597484</v>
      </c>
      <c r="R111" s="22">
        <v>0</v>
      </c>
      <c r="S111" s="22">
        <v>30000</v>
      </c>
      <c r="T111" s="22">
        <v>22500</v>
      </c>
    </row>
    <row r="112" spans="1:20" ht="13.5">
      <c r="A112" s="25" t="s">
        <v>179</v>
      </c>
      <c r="B112" s="26" t="s">
        <v>180</v>
      </c>
      <c r="C112" s="22">
        <v>77</v>
      </c>
      <c r="D112" s="22">
        <v>0</v>
      </c>
      <c r="E112" s="22">
        <v>77</v>
      </c>
      <c r="F112" s="22">
        <v>1377434</v>
      </c>
      <c r="G112" s="22">
        <v>17888.75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1377434</v>
      </c>
      <c r="R112" s="22">
        <v>0</v>
      </c>
      <c r="S112" s="22">
        <v>30000</v>
      </c>
      <c r="T112" s="22">
        <v>22500</v>
      </c>
    </row>
    <row r="113" spans="1:20" ht="13.5">
      <c r="A113" s="25" t="s">
        <v>181</v>
      </c>
      <c r="B113" s="26" t="s">
        <v>182</v>
      </c>
      <c r="C113" s="22">
        <v>110.8</v>
      </c>
      <c r="D113" s="22">
        <v>0</v>
      </c>
      <c r="E113" s="22">
        <v>110.8</v>
      </c>
      <c r="F113" s="22">
        <v>1980285</v>
      </c>
      <c r="G113" s="22">
        <v>17872.61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1980285</v>
      </c>
      <c r="R113" s="22">
        <v>0</v>
      </c>
      <c r="S113" s="22">
        <v>30000</v>
      </c>
      <c r="T113" s="22">
        <v>22500</v>
      </c>
    </row>
    <row r="114" spans="1:20" ht="13.5">
      <c r="A114" s="20" t="s">
        <v>183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3.5">
      <c r="A115" s="21" t="s">
        <v>31</v>
      </c>
      <c r="B115" s="21"/>
      <c r="C115" s="22">
        <v>341.01</v>
      </c>
      <c r="D115" s="22">
        <v>0</v>
      </c>
      <c r="E115" s="22">
        <v>341.01</v>
      </c>
      <c r="F115" s="22">
        <v>10228462.94</v>
      </c>
      <c r="G115" s="22">
        <v>29994.61</v>
      </c>
      <c r="H115" s="22">
        <v>0</v>
      </c>
      <c r="I115" s="22">
        <v>0</v>
      </c>
      <c r="J115" s="23"/>
      <c r="K115" s="22">
        <v>0</v>
      </c>
      <c r="L115" s="22">
        <v>0</v>
      </c>
      <c r="M115" s="23"/>
      <c r="N115" s="22">
        <v>0</v>
      </c>
      <c r="O115" s="22">
        <v>0</v>
      </c>
      <c r="P115" s="23"/>
      <c r="Q115" s="24">
        <f>O115+L115+I115+F115</f>
        <v>10228462.94</v>
      </c>
      <c r="R115" s="22">
        <v>0</v>
      </c>
      <c r="S115" s="22">
        <v>30000</v>
      </c>
      <c r="T115" s="22">
        <v>22500</v>
      </c>
    </row>
    <row r="116" spans="1:20" ht="27.75" customHeight="1">
      <c r="A116" s="25" t="s">
        <v>184</v>
      </c>
      <c r="B116" s="26" t="s">
        <v>185</v>
      </c>
      <c r="C116" s="22">
        <v>238.71</v>
      </c>
      <c r="D116" s="22">
        <v>0</v>
      </c>
      <c r="E116" s="22">
        <v>238.71</v>
      </c>
      <c r="F116" s="22">
        <v>7160014.04</v>
      </c>
      <c r="G116" s="22">
        <v>29994.61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4">
        <f>O116+L116+I116+F116</f>
        <v>7160014.04</v>
      </c>
      <c r="R116" s="22">
        <v>0</v>
      </c>
      <c r="S116" s="22">
        <v>30000</v>
      </c>
      <c r="T116" s="22">
        <v>22500</v>
      </c>
    </row>
    <row r="117" spans="1:20" ht="13.5">
      <c r="A117" s="25" t="s">
        <v>186</v>
      </c>
      <c r="B117" s="26" t="s">
        <v>187</v>
      </c>
      <c r="C117" s="22">
        <v>34.1</v>
      </c>
      <c r="D117" s="22">
        <v>0</v>
      </c>
      <c r="E117" s="22">
        <v>34.1</v>
      </c>
      <c r="F117" s="22">
        <v>1022816.3</v>
      </c>
      <c r="G117" s="22">
        <v>29994.61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4">
        <f>O117+L117+I117+F117</f>
        <v>1022816.3</v>
      </c>
      <c r="R117" s="22">
        <v>0</v>
      </c>
      <c r="S117" s="22">
        <v>30000</v>
      </c>
      <c r="T117" s="22">
        <v>22500</v>
      </c>
    </row>
    <row r="118" spans="1:20" ht="13.5">
      <c r="A118" s="25" t="s">
        <v>188</v>
      </c>
      <c r="B118" s="26" t="s">
        <v>189</v>
      </c>
      <c r="C118" s="22">
        <v>68.2</v>
      </c>
      <c r="D118" s="22">
        <v>0</v>
      </c>
      <c r="E118" s="22">
        <v>68.2</v>
      </c>
      <c r="F118" s="22">
        <v>2045632.6</v>
      </c>
      <c r="G118" s="22">
        <v>29994.61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4">
        <f>O118+L118+I118+F118</f>
        <v>2045632.6</v>
      </c>
      <c r="R118" s="22">
        <v>0</v>
      </c>
      <c r="S118" s="22">
        <v>30000</v>
      </c>
      <c r="T118" s="22">
        <v>22500</v>
      </c>
    </row>
    <row r="119" spans="1:20" ht="13.5">
      <c r="A119" s="20" t="s">
        <v>190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3.5">
      <c r="A120" s="21" t="s">
        <v>31</v>
      </c>
      <c r="B120" s="21"/>
      <c r="C120" s="22">
        <v>946.5</v>
      </c>
      <c r="D120" s="22">
        <v>260.3</v>
      </c>
      <c r="E120" s="22">
        <v>946.5</v>
      </c>
      <c r="F120" s="22">
        <v>27225091.27</v>
      </c>
      <c r="G120" s="22">
        <v>28763.96</v>
      </c>
      <c r="H120" s="22">
        <v>0</v>
      </c>
      <c r="I120" s="22">
        <v>0</v>
      </c>
      <c r="J120" s="23"/>
      <c r="K120" s="22">
        <v>0</v>
      </c>
      <c r="L120" s="22">
        <v>0</v>
      </c>
      <c r="M120" s="23"/>
      <c r="N120" s="22">
        <v>0</v>
      </c>
      <c r="O120" s="22">
        <v>0</v>
      </c>
      <c r="P120" s="23"/>
      <c r="Q120" s="24">
        <f>O120+L120+I120+F120</f>
        <v>27225091.27</v>
      </c>
      <c r="R120" s="22">
        <v>0</v>
      </c>
      <c r="S120" s="22">
        <v>30000</v>
      </c>
      <c r="T120" s="22">
        <v>22500</v>
      </c>
    </row>
    <row r="121" spans="1:20" ht="13.5">
      <c r="A121" s="25" t="s">
        <v>191</v>
      </c>
      <c r="B121" s="26" t="s">
        <v>192</v>
      </c>
      <c r="C121" s="22">
        <v>44.8</v>
      </c>
      <c r="D121" s="22">
        <v>0</v>
      </c>
      <c r="E121" s="22">
        <v>44.8</v>
      </c>
      <c r="F121" s="22">
        <v>1163991.08</v>
      </c>
      <c r="G121" s="22">
        <v>25981.94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4">
        <f>O121+L121+I121+F121</f>
        <v>1163991.08</v>
      </c>
      <c r="R121" s="22">
        <v>0</v>
      </c>
      <c r="S121" s="22">
        <v>30000</v>
      </c>
      <c r="T121" s="22">
        <v>22500</v>
      </c>
    </row>
    <row r="122" spans="1:20" ht="13.5">
      <c r="A122" s="27" t="s">
        <v>193</v>
      </c>
      <c r="B122" s="28" t="s">
        <v>194</v>
      </c>
      <c r="C122" s="22">
        <v>196.3</v>
      </c>
      <c r="D122" s="22">
        <v>0</v>
      </c>
      <c r="E122" s="22">
        <v>196.3</v>
      </c>
      <c r="F122" s="22">
        <v>5625856.87</v>
      </c>
      <c r="G122" s="22">
        <v>28659.48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f>O122+L122+I122+F122</f>
        <v>5625856.87</v>
      </c>
      <c r="R122" s="22">
        <v>0</v>
      </c>
      <c r="S122" s="22">
        <v>30000</v>
      </c>
      <c r="T122" s="22">
        <v>22500</v>
      </c>
    </row>
    <row r="123" spans="1:20" ht="13.5">
      <c r="A123" s="27" t="s">
        <v>195</v>
      </c>
      <c r="B123" s="28" t="s">
        <v>196</v>
      </c>
      <c r="C123" s="22">
        <v>705.4</v>
      </c>
      <c r="D123" s="22">
        <v>260.3</v>
      </c>
      <c r="E123" s="22">
        <v>705.4</v>
      </c>
      <c r="F123" s="22">
        <v>20435243.32</v>
      </c>
      <c r="G123" s="22">
        <v>28969.72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f>O123+L123+I123+F123</f>
        <v>20435243.32</v>
      </c>
      <c r="R123" s="22">
        <v>0</v>
      </c>
      <c r="S123" s="22">
        <v>30000</v>
      </c>
      <c r="T123" s="22">
        <v>22500</v>
      </c>
    </row>
    <row r="124" spans="1:20" ht="13.5">
      <c r="A124" s="29" t="s">
        <v>197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3.5">
      <c r="A125" s="30" t="s">
        <v>31</v>
      </c>
      <c r="B125" s="30"/>
      <c r="C125" s="31">
        <v>219</v>
      </c>
      <c r="D125" s="31">
        <v>0</v>
      </c>
      <c r="E125" s="31">
        <v>219</v>
      </c>
      <c r="F125" s="31">
        <v>6430503.92</v>
      </c>
      <c r="G125" s="31">
        <v>29363.03</v>
      </c>
      <c r="H125" s="31">
        <v>0</v>
      </c>
      <c r="I125" s="31">
        <v>0</v>
      </c>
      <c r="J125" s="32"/>
      <c r="K125" s="31">
        <v>0</v>
      </c>
      <c r="L125" s="31">
        <v>0</v>
      </c>
      <c r="M125" s="32"/>
      <c r="N125" s="31">
        <v>0</v>
      </c>
      <c r="O125" s="31">
        <v>0</v>
      </c>
      <c r="P125" s="32"/>
      <c r="Q125" s="31">
        <f>O125+L125+I125+F125</f>
        <v>6430503.92</v>
      </c>
      <c r="R125" s="31">
        <v>0</v>
      </c>
      <c r="S125" s="31">
        <v>30000</v>
      </c>
      <c r="T125" s="31">
        <v>22500</v>
      </c>
    </row>
    <row r="126" spans="1:20" ht="13.5">
      <c r="A126" s="33" t="s">
        <v>198</v>
      </c>
      <c r="B126" s="34" t="s">
        <v>199</v>
      </c>
      <c r="C126" s="31">
        <v>27</v>
      </c>
      <c r="D126" s="31">
        <v>0</v>
      </c>
      <c r="E126" s="31">
        <v>27</v>
      </c>
      <c r="F126" s="31">
        <v>792801.86</v>
      </c>
      <c r="G126" s="31">
        <v>29363.03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f>O126+L126+I126+F126</f>
        <v>792801.86</v>
      </c>
      <c r="R126" s="31">
        <v>0</v>
      </c>
      <c r="S126" s="31">
        <v>30000</v>
      </c>
      <c r="T126" s="31">
        <v>22500</v>
      </c>
    </row>
    <row r="127" spans="1:20" ht="13.5">
      <c r="A127" s="33" t="s">
        <v>200</v>
      </c>
      <c r="B127" s="34" t="s">
        <v>201</v>
      </c>
      <c r="C127" s="31">
        <v>56</v>
      </c>
      <c r="D127" s="31">
        <v>0</v>
      </c>
      <c r="E127" s="31">
        <v>56</v>
      </c>
      <c r="F127" s="31">
        <v>1644329.77</v>
      </c>
      <c r="G127" s="31">
        <v>29363.03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f>O127+L127+I127+F127</f>
        <v>1644329.77</v>
      </c>
      <c r="R127" s="31">
        <v>0</v>
      </c>
      <c r="S127" s="31">
        <v>30000</v>
      </c>
      <c r="T127" s="31">
        <v>22500</v>
      </c>
    </row>
    <row r="128" spans="1:20" ht="13.5">
      <c r="A128" s="33" t="s">
        <v>202</v>
      </c>
      <c r="B128" s="34" t="s">
        <v>203</v>
      </c>
      <c r="C128" s="31">
        <v>84</v>
      </c>
      <c r="D128" s="31">
        <v>0</v>
      </c>
      <c r="E128" s="31">
        <v>84</v>
      </c>
      <c r="F128" s="31">
        <v>2466494.65</v>
      </c>
      <c r="G128" s="31">
        <v>29363.03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f>O128+L128+I128+F128</f>
        <v>2466494.65</v>
      </c>
      <c r="R128" s="31">
        <v>0</v>
      </c>
      <c r="S128" s="31">
        <v>30000</v>
      </c>
      <c r="T128" s="31">
        <v>22500</v>
      </c>
    </row>
    <row r="129" spans="1:20" ht="13.5">
      <c r="A129" s="33" t="s">
        <v>204</v>
      </c>
      <c r="B129" s="34" t="s">
        <v>205</v>
      </c>
      <c r="C129" s="31">
        <v>52</v>
      </c>
      <c r="D129" s="31">
        <v>0</v>
      </c>
      <c r="E129" s="31">
        <v>52</v>
      </c>
      <c r="F129" s="31">
        <v>1526877.64</v>
      </c>
      <c r="G129" s="31">
        <v>29363.03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f>O129+L129+I129+F129</f>
        <v>1526877.64</v>
      </c>
      <c r="R129" s="31">
        <v>0</v>
      </c>
      <c r="S129" s="31">
        <v>30000</v>
      </c>
      <c r="T129" s="31">
        <v>22500</v>
      </c>
    </row>
  </sheetData>
  <sheetProtection selectLockedCells="1" selectUnlockedCells="1"/>
  <mergeCells count="66">
    <mergeCell ref="O1:T1"/>
    <mergeCell ref="O2:T2"/>
    <mergeCell ref="O3:T3"/>
    <mergeCell ref="O4:T4"/>
    <mergeCell ref="O5:T5"/>
    <mergeCell ref="N6:T6"/>
    <mergeCell ref="O7:T7"/>
    <mergeCell ref="O8:T8"/>
    <mergeCell ref="A10:T10"/>
    <mergeCell ref="A11:T11"/>
    <mergeCell ref="A13:A16"/>
    <mergeCell ref="B13:B16"/>
    <mergeCell ref="C13:D14"/>
    <mergeCell ref="E13:G14"/>
    <mergeCell ref="H13:J14"/>
    <mergeCell ref="K13:M14"/>
    <mergeCell ref="N13:P14"/>
    <mergeCell ref="Q13:Q16"/>
    <mergeCell ref="R13:R16"/>
    <mergeCell ref="S13:S16"/>
    <mergeCell ref="T13:T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9:B19"/>
    <mergeCell ref="A20:T20"/>
    <mergeCell ref="A21:B21"/>
    <mergeCell ref="A25:T25"/>
    <mergeCell ref="A26:B26"/>
    <mergeCell ref="A34:T34"/>
    <mergeCell ref="A35:B35"/>
    <mergeCell ref="A46:T46"/>
    <mergeCell ref="A47:B47"/>
    <mergeCell ref="A60:T60"/>
    <mergeCell ref="A61:B61"/>
    <mergeCell ref="A63:T63"/>
    <mergeCell ref="A64:B64"/>
    <mergeCell ref="A70:T70"/>
    <mergeCell ref="A71:B71"/>
    <mergeCell ref="A76:T76"/>
    <mergeCell ref="A77:B77"/>
    <mergeCell ref="A84:T84"/>
    <mergeCell ref="A85:B85"/>
    <mergeCell ref="A96:T96"/>
    <mergeCell ref="A97:B97"/>
    <mergeCell ref="A103:T103"/>
    <mergeCell ref="A104:B104"/>
    <mergeCell ref="A107:T107"/>
    <mergeCell ref="A108:B108"/>
    <mergeCell ref="A114:T114"/>
    <mergeCell ref="A115:B115"/>
    <mergeCell ref="A119:T119"/>
    <mergeCell ref="A120:B120"/>
    <mergeCell ref="A124:T124"/>
    <mergeCell ref="A125:B125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36" zoomScaleNormal="36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Shomysova</cp:lastModifiedBy>
  <cp:lastPrinted>2013-01-23T11:37:22Z</cp:lastPrinted>
  <dcterms:modified xsi:type="dcterms:W3CDTF">2013-01-23T11:38:49Z</dcterms:modified>
  <cp:category/>
  <cp:version/>
  <cp:contentType/>
  <cp:contentStatus/>
  <cp:revision>3</cp:revision>
</cp:coreProperties>
</file>