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11" windowWidth="15480" windowHeight="10650" activeTab="0"/>
  </bookViews>
  <sheets>
    <sheet name="ВСЕ" sheetId="1" r:id="rId1"/>
  </sheets>
  <definedNames>
    <definedName name="_xlnm._FilterDatabase" localSheetId="0" hidden="1">'ВСЕ'!$A$8:$L$40</definedName>
  </definedNames>
  <calcPr fullCalcOnLoad="1"/>
</workbook>
</file>

<file path=xl/sharedStrings.xml><?xml version="1.0" encoding="utf-8"?>
<sst xmlns="http://schemas.openxmlformats.org/spreadsheetml/2006/main" count="197" uniqueCount="83">
  <si>
    <t>Статус</t>
  </si>
  <si>
    <t>ГРБС</t>
  </si>
  <si>
    <t>Рз
Пр</t>
  </si>
  <si>
    <t>ЦСР</t>
  </si>
  <si>
    <t>ВР</t>
  </si>
  <si>
    <t>Х</t>
  </si>
  <si>
    <t>1.1</t>
  </si>
  <si>
    <t>1.2</t>
  </si>
  <si>
    <t>1.3</t>
  </si>
  <si>
    <t>1.4</t>
  </si>
  <si>
    <t>13 01</t>
  </si>
  <si>
    <t>065 02 00</t>
  </si>
  <si>
    <t>892</t>
  </si>
  <si>
    <t>01 13</t>
  </si>
  <si>
    <t>002 99 00</t>
  </si>
  <si>
    <t>611
612</t>
  </si>
  <si>
    <t>14 01</t>
  </si>
  <si>
    <t>516 01 20</t>
  </si>
  <si>
    <t>01 06</t>
  </si>
  <si>
    <t>002 04 00
452 00 00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</si>
  <si>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</si>
  <si>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</si>
  <si>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</si>
  <si>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</si>
  <si>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</si>
  <si>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</si>
  <si>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</si>
  <si>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</si>
  <si>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</si>
  <si>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1.5</t>
  </si>
  <si>
    <t>1.6</t>
  </si>
  <si>
    <t>2.5</t>
  </si>
  <si>
    <t>121
122
242
244</t>
  </si>
  <si>
    <t xml:space="preserve"> </t>
  </si>
  <si>
    <t>2.11</t>
  </si>
  <si>
    <t>520 60 00</t>
  </si>
  <si>
    <t>520 24 00</t>
  </si>
  <si>
    <t>1.7</t>
  </si>
  <si>
    <t>".</t>
  </si>
  <si>
    <t>3.1</t>
  </si>
  <si>
    <t>3.2</t>
  </si>
  <si>
    <t>"5 таблица</t>
  </si>
  <si>
    <t>«Канму сьӧмӧн да канму уджйӧзӧн веськӧдлӧм» Коми Республикаса канму уджтас Коми Республикаса республиканскӧй сьӧмкуд тшӧт весьтӧ збыльмӧдӧм сьӧмӧн могмӧдӧм (сюрс шайт)</t>
  </si>
  <si>
    <t>Канму уджатаслӧн, канму уджтасса уджтасувлӧн, медшӧр мероприятиелӧн ним</t>
  </si>
  <si>
    <t>Кывкутысь збыльмӧдысь,
ӧтув збыльмӧдысь, канму  заказчик-координатор</t>
  </si>
  <si>
    <t>Сьӧмкуд классификацияса код</t>
  </si>
  <si>
    <t xml:space="preserve"> 3 уджтасув </t>
  </si>
  <si>
    <t>«Канму уджтас збыльмӧдӧмӧн могмӧдӧм»</t>
  </si>
  <si>
    <t>ставыс</t>
  </si>
  <si>
    <t>кывкутысь збыльмӧдысь Коми Республикаса сьӧм овмӧс министерство</t>
  </si>
  <si>
    <t>Канму уджтас</t>
  </si>
  <si>
    <t xml:space="preserve">«Канму сьӧмӧн да канму уджйӧзӧн веськӧдлӧм» 
</t>
  </si>
  <si>
    <t xml:space="preserve">ставыс </t>
  </si>
  <si>
    <t>канму уджтас ӧтув збыльмӧдысь Коми Республикаса экономика сӧвмӧдан министерство</t>
  </si>
  <si>
    <t xml:space="preserve"> 1 уджтасув </t>
  </si>
  <si>
    <t xml:space="preserve">Коми Республикаса сьӧм овмӧс министерство </t>
  </si>
  <si>
    <t>Коми Республикаса экономика сӧвмӧдан министерство</t>
  </si>
  <si>
    <t xml:space="preserve">2 уджтасув </t>
  </si>
  <si>
    <t xml:space="preserve">«Коми Республикаын сьӧмкуд удж котыртӧм да могмӧдӧм» </t>
  </si>
  <si>
    <t>3.1. медшӧр мероприятие Федеральнӧй да дінмуса вотъясысь меставывса сьӧмкудъясӧ бергӧдан нормативъяс урчитӧм</t>
  </si>
  <si>
    <t xml:space="preserve">3.3. медшӧр мероприятие 
 Коми Республикаын кар кытшса да муниципальнӧй районса муниципальнӧй юкӧнъяслы, кодъяс шедӧдісны меставывса сьӧмкудлысь вот да абу вот чӧжӧс база содтӧмын медбур бӧртасъяс, грантъяс сетӧм </t>
  </si>
  <si>
    <t>«Канму сьӧмӧн да канму уджйӧзӧн веськӧдлӧм» Коми Республикаса канму уджтас йылысь» Коми Республикаса Веськӧдлан котырлӧн 2012 во кӧч тӧлысь 28 лунся 409 №-а шуӧмӧ пыртӧм  вежсьӧмъяс дорӧ                                                           4 содтӧд</t>
  </si>
  <si>
    <t>Рӧскод (сюрс шайт), вояс</t>
  </si>
  <si>
    <t>канму уджтасӧн кывкутысь збыльмӧдысь Коми Республикаса сьӧм овмӧс министерство</t>
  </si>
  <si>
    <t>"Коми Республикаса канму да муниципальнӧй сьӧмӧн окталуна веськӧдлан механизмъясӧн да инструментъясӧн вӧдитчӧм вылӧ вуджӧм"</t>
  </si>
  <si>
    <t>1.1. медшӧр мероприятие              Коми Республикаса сьӧмкуд да вот политикалысь медшӧр туйвизьяс урчитӧм</t>
  </si>
  <si>
    <t>1.2. медшӧр мероприятие             Коми Республикаса дыр кадся сьӧмкуд стратегия лӧсьӧдӧм</t>
  </si>
  <si>
    <t xml:space="preserve"> 2.1. медшӧр мероприятие            Коми Республикаса канму сьӧмӧн веськӧдлӧмын методологияӧн могмӧдӧм</t>
  </si>
  <si>
    <t>2.2. медшӧр мероприятие             Коми Республикаса республиканскӧй сьӧмкудлӧн медшӧр веськӧдлысьяслысь сьӧма менеджментса качестволысь мониторинг нуӧдӧм</t>
  </si>
  <si>
    <t>2.3. медшӧр мероприятие             Коми Республикаын муниципальнӧй сьӧмӧн веськӧдлӧмлысь качество кыпӧдӧм могысь условиеяс котыртӧм</t>
  </si>
  <si>
    <t>2.4. медшӧр мероприятие            Канму сьӧм кузя оланпастэчас кутчысьӧм бӧрся видзӧдӧм котыртӧм да збыльмӧдӧм</t>
  </si>
  <si>
    <t>2.5. медшӧр мероприятие            Канму закупъясын оланпастэчасӧ кутчысьӧм бӧрся видзӧдӧм котыртӧм да збыльмӧдӧм</t>
  </si>
  <si>
    <t>1.1. медшӧр мероприятие    Ӧчереднӧй сьӧма во вылӧ да планӧвӧй кадколаст вылӧ республиканскӧй сьӧмкуд йылысь Коми Республикаса оланпас бала лӧсьӧдӧм</t>
  </si>
  <si>
    <t xml:space="preserve">1.2. медшӧр мероприятие             Коми Республикаса республиканскӧй сьӧмкуд олӧмӧ пӧртӧм котыртӧм </t>
  </si>
  <si>
    <t>1.3. медшӧр мероприятие             Коми Республикаса консолидированнӧй сьӧмкуд збыльмӧдӧм йылысь сьӧмкудса отчётносьт лӧсьӧдӧм</t>
  </si>
  <si>
    <t xml:space="preserve">1.4. медшӧр мероприятие            Сьӧма юӧрлысь качество да сибаланлун кыпӧдӧм </t>
  </si>
  <si>
    <t>1.5. медшӧр мероприятие             Канму услугаяс сетӧм,  канму уджъяс вӧчӧм</t>
  </si>
  <si>
    <t>2.1.медшӧр мероприятие              Коми Республикаса уджйӧза кӧсйысьӧмъяс ас кадӧ вештӧм</t>
  </si>
  <si>
    <t>2.2. медшӧр мероприятие             Коми Республикаса канму уджйӧз могмӧдӧм</t>
  </si>
  <si>
    <t xml:space="preserve">2.3. медшӧр мероприятие            Сьӧма рынокъяслӧн анализ да мониторинг подув вылын канму уджйӧзлысь тэчас бурмӧдӧм, Коми Республикаса канму водзӧсалӧм планируйтӧм </t>
  </si>
  <si>
    <t>3.2. медшӧр мероприятие          Сьӧмӧн отсалан дiнму фондысь муниципальнӧй районъяслысь (кар кытшъяслысь) сьӧмкуд могмӧдӧм ӧтвесьталӧм</t>
  </si>
  <si>
    <t>1.1. медшӧр мероприятие             Коми Республикаса канму власьт органъясӧн, Коми Республикаса Юралысьӧн либӧ Коми Республикаса Веськӧдлан котырӧн котыртӧм Коми Республикаса канму органъясӧн урчитӧм могъяс серти юрнуӧдӧм да веськӧдлӧм</t>
  </si>
  <si>
    <t xml:space="preserve">1.2. медшӧр мероприятие       Уджтасса медшӧр мероприятиеяс збыльмӧдысьясӧн олӧмӧ пӧртӧмлысь мониторинг нуӧдӧм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</si>
</sst>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_-* #,##0.0_р_._-;\-* #,##0.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11" fillId="0" borderId="17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Normal="60" zoomScaleSheetLayoutView="10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8" sqref="B38"/>
    </sheetView>
  </sheetViews>
  <sheetFormatPr defaultColWidth="9.00390625" defaultRowHeight="12.75"/>
  <cols>
    <col min="1" max="1" width="12.25390625" style="1" customWidth="1"/>
    <col min="2" max="2" width="39.375" style="1" customWidth="1"/>
    <col min="3" max="3" width="28.25390625" style="1" customWidth="1"/>
    <col min="4" max="4" width="8.125" style="1" customWidth="1"/>
    <col min="5" max="5" width="7.75390625" style="1" customWidth="1"/>
    <col min="6" max="6" width="11.375" style="6" customWidth="1"/>
    <col min="7" max="7" width="8.125" style="1" customWidth="1"/>
    <col min="8" max="8" width="14.75390625" style="1" customWidth="1"/>
    <col min="9" max="10" width="13.375" style="1" customWidth="1"/>
    <col min="11" max="11" width="13.25390625" style="1" customWidth="1"/>
    <col min="12" max="12" width="9.125" style="2" customWidth="1"/>
    <col min="13" max="16384" width="9.125" style="1" customWidth="1"/>
  </cols>
  <sheetData>
    <row r="1" spans="9:11" ht="90.75" customHeight="1">
      <c r="I1" s="52" t="s">
        <v>61</v>
      </c>
      <c r="J1" s="52"/>
      <c r="K1" s="52"/>
    </row>
    <row r="2" ht="18.75">
      <c r="K2" s="7" t="s">
        <v>41</v>
      </c>
    </row>
    <row r="3" ht="6.75" customHeight="1"/>
    <row r="4" spans="1:11" ht="33" customHeight="1">
      <c r="A4" s="47" t="s">
        <v>42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9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</row>
    <row r="6" spans="1:12" s="3" customFormat="1" ht="54.75" customHeight="1">
      <c r="A6" s="48" t="s">
        <v>0</v>
      </c>
      <c r="B6" s="48" t="s">
        <v>43</v>
      </c>
      <c r="C6" s="48" t="s">
        <v>44</v>
      </c>
      <c r="D6" s="48" t="s">
        <v>45</v>
      </c>
      <c r="E6" s="48"/>
      <c r="F6" s="48"/>
      <c r="G6" s="48"/>
      <c r="H6" s="49" t="s">
        <v>62</v>
      </c>
      <c r="I6" s="50"/>
      <c r="J6" s="50"/>
      <c r="K6" s="51"/>
      <c r="L6" s="2"/>
    </row>
    <row r="7" spans="1:12" s="3" customFormat="1" ht="49.5" customHeight="1">
      <c r="A7" s="48"/>
      <c r="B7" s="48"/>
      <c r="C7" s="48"/>
      <c r="D7" s="14" t="s">
        <v>1</v>
      </c>
      <c r="E7" s="14" t="s">
        <v>2</v>
      </c>
      <c r="F7" s="15" t="s">
        <v>3</v>
      </c>
      <c r="G7" s="14" t="s">
        <v>4</v>
      </c>
      <c r="H7" s="14" t="s">
        <v>48</v>
      </c>
      <c r="I7" s="14">
        <v>2013</v>
      </c>
      <c r="J7" s="14">
        <v>2014</v>
      </c>
      <c r="K7" s="16">
        <v>2015</v>
      </c>
      <c r="L7" s="2"/>
    </row>
    <row r="8" spans="1:12" s="3" customFormat="1" ht="18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2"/>
    </row>
    <row r="9" spans="1:13" s="3" customFormat="1" ht="18" customHeight="1">
      <c r="A9" s="60" t="s">
        <v>50</v>
      </c>
      <c r="B9" s="44" t="s">
        <v>51</v>
      </c>
      <c r="C9" s="19" t="s">
        <v>52</v>
      </c>
      <c r="D9" s="20" t="s">
        <v>5</v>
      </c>
      <c r="E9" s="20" t="s">
        <v>5</v>
      </c>
      <c r="F9" s="21" t="s">
        <v>5</v>
      </c>
      <c r="G9" s="20" t="s">
        <v>5</v>
      </c>
      <c r="H9" s="22">
        <f>SUM(I9:K9)</f>
        <v>16932940.19</v>
      </c>
      <c r="I9" s="22">
        <f>I10+I11</f>
        <v>5055234.458</v>
      </c>
      <c r="J9" s="22">
        <f>J10+J11</f>
        <v>5601476.956</v>
      </c>
      <c r="K9" s="22">
        <f>K10+K11</f>
        <v>6276228.776</v>
      </c>
      <c r="L9" s="2"/>
      <c r="M9" s="11"/>
    </row>
    <row r="10" spans="1:13" s="3" customFormat="1" ht="111.75" customHeight="1">
      <c r="A10" s="60"/>
      <c r="B10" s="45"/>
      <c r="C10" s="19" t="s">
        <v>63</v>
      </c>
      <c r="D10" s="20">
        <v>892</v>
      </c>
      <c r="E10" s="20" t="s">
        <v>5</v>
      </c>
      <c r="F10" s="21" t="s">
        <v>5</v>
      </c>
      <c r="G10" s="20" t="s">
        <v>5</v>
      </c>
      <c r="H10" s="22">
        <f aca="true" t="shared" si="0" ref="H10:H37">SUM(I10:K10)</f>
        <v>16932940.19</v>
      </c>
      <c r="I10" s="22">
        <f>I13+I23+I36</f>
        <v>5055234.458</v>
      </c>
      <c r="J10" s="22">
        <f>J13+J23+J36</f>
        <v>5601476.956</v>
      </c>
      <c r="K10" s="22">
        <f>K13+K23+K36</f>
        <v>6276228.776</v>
      </c>
      <c r="L10" s="2"/>
      <c r="M10" s="11"/>
    </row>
    <row r="11" spans="1:13" s="3" customFormat="1" ht="83.25">
      <c r="A11" s="60"/>
      <c r="B11" s="46"/>
      <c r="C11" s="19" t="s">
        <v>53</v>
      </c>
      <c r="D11" s="20">
        <v>825</v>
      </c>
      <c r="E11" s="20" t="s">
        <v>5</v>
      </c>
      <c r="F11" s="21" t="s">
        <v>5</v>
      </c>
      <c r="G11" s="20" t="s">
        <v>5</v>
      </c>
      <c r="H11" s="22">
        <f t="shared" si="0"/>
        <v>0</v>
      </c>
      <c r="I11" s="22">
        <f>I14</f>
        <v>0</v>
      </c>
      <c r="J11" s="22">
        <f>J14</f>
        <v>0</v>
      </c>
      <c r="K11" s="22">
        <f>K14</f>
        <v>0</v>
      </c>
      <c r="L11" s="2"/>
      <c r="M11" s="11"/>
    </row>
    <row r="12" spans="1:12" s="3" customFormat="1" ht="20.25" customHeight="1">
      <c r="A12" s="53" t="s">
        <v>54</v>
      </c>
      <c r="B12" s="54" t="s">
        <v>64</v>
      </c>
      <c r="C12" s="19" t="s">
        <v>48</v>
      </c>
      <c r="D12" s="20">
        <v>892</v>
      </c>
      <c r="E12" s="20" t="s">
        <v>5</v>
      </c>
      <c r="F12" s="21" t="s">
        <v>5</v>
      </c>
      <c r="G12" s="20" t="s">
        <v>5</v>
      </c>
      <c r="H12" s="22">
        <f t="shared" si="0"/>
        <v>40000</v>
      </c>
      <c r="I12" s="22">
        <f>I13+I14</f>
        <v>40000</v>
      </c>
      <c r="J12" s="22">
        <f>J13+J14</f>
        <v>0</v>
      </c>
      <c r="K12" s="22">
        <f>K13+K14</f>
        <v>0</v>
      </c>
      <c r="L12" s="2"/>
    </row>
    <row r="13" spans="1:12" s="3" customFormat="1" ht="162" customHeight="1">
      <c r="A13" s="53"/>
      <c r="B13" s="55"/>
      <c r="C13" s="19" t="s">
        <v>49</v>
      </c>
      <c r="D13" s="20">
        <v>892</v>
      </c>
      <c r="E13" s="20" t="s">
        <v>5</v>
      </c>
      <c r="F13" s="21" t="s">
        <v>5</v>
      </c>
      <c r="G13" s="20" t="s">
        <v>5</v>
      </c>
      <c r="H13" s="22">
        <f t="shared" si="0"/>
        <v>40000</v>
      </c>
      <c r="I13" s="22">
        <f>SUM(I15:I20)-I14</f>
        <v>40000</v>
      </c>
      <c r="J13" s="22">
        <f>SUM(J15:J18)-J14</f>
        <v>0</v>
      </c>
      <c r="K13" s="22">
        <f>SUM(K15:K18)-K14</f>
        <v>0</v>
      </c>
      <c r="L13" s="2"/>
    </row>
    <row r="14" spans="1:12" s="3" customFormat="1" ht="83.25">
      <c r="A14" s="53"/>
      <c r="B14" s="56"/>
      <c r="C14" s="19" t="s">
        <v>53</v>
      </c>
      <c r="D14" s="20">
        <v>825</v>
      </c>
      <c r="E14" s="20" t="s">
        <v>5</v>
      </c>
      <c r="F14" s="21" t="s">
        <v>5</v>
      </c>
      <c r="G14" s="20" t="s">
        <v>5</v>
      </c>
      <c r="H14" s="22">
        <f t="shared" si="0"/>
        <v>0</v>
      </c>
      <c r="I14" s="22">
        <f>I15+I21</f>
        <v>0</v>
      </c>
      <c r="J14" s="22">
        <f>J15+J21</f>
        <v>0</v>
      </c>
      <c r="K14" s="22">
        <f>K15+K21</f>
        <v>0</v>
      </c>
      <c r="L14" s="2"/>
    </row>
    <row r="15" spans="1:12" s="3" customFormat="1" ht="66">
      <c r="A15" s="23" t="s">
        <v>6</v>
      </c>
      <c r="B15" s="24" t="s">
        <v>65</v>
      </c>
      <c r="C15" s="25" t="s">
        <v>56</v>
      </c>
      <c r="D15" s="26" t="s">
        <v>5</v>
      </c>
      <c r="E15" s="26" t="s">
        <v>5</v>
      </c>
      <c r="F15" s="27" t="s">
        <v>5</v>
      </c>
      <c r="G15" s="26" t="s">
        <v>5</v>
      </c>
      <c r="H15" s="22">
        <f t="shared" si="0"/>
        <v>0</v>
      </c>
      <c r="I15" s="22">
        <v>0</v>
      </c>
      <c r="J15" s="22">
        <v>0</v>
      </c>
      <c r="K15" s="22">
        <v>0</v>
      </c>
      <c r="L15" s="2"/>
    </row>
    <row r="16" spans="1:12" s="3" customFormat="1" ht="69.75" customHeight="1">
      <c r="A16" s="23" t="s">
        <v>7</v>
      </c>
      <c r="B16" s="24" t="s">
        <v>66</v>
      </c>
      <c r="C16" s="25" t="s">
        <v>55</v>
      </c>
      <c r="D16" s="26" t="s">
        <v>5</v>
      </c>
      <c r="E16" s="26" t="s">
        <v>5</v>
      </c>
      <c r="F16" s="27" t="s">
        <v>5</v>
      </c>
      <c r="G16" s="26" t="s">
        <v>5</v>
      </c>
      <c r="H16" s="22">
        <f t="shared" si="0"/>
        <v>0</v>
      </c>
      <c r="I16" s="22">
        <v>0</v>
      </c>
      <c r="J16" s="22">
        <v>0</v>
      </c>
      <c r="K16" s="22">
        <v>0</v>
      </c>
      <c r="L16" s="2"/>
    </row>
    <row r="17" spans="1:12" s="3" customFormat="1" ht="69" customHeight="1">
      <c r="A17" s="23" t="s">
        <v>8</v>
      </c>
      <c r="B17" s="24" t="s">
        <v>67</v>
      </c>
      <c r="C17" s="25" t="s">
        <v>55</v>
      </c>
      <c r="D17" s="26" t="s">
        <v>5</v>
      </c>
      <c r="E17" s="26" t="s">
        <v>5</v>
      </c>
      <c r="F17" s="27" t="s">
        <v>5</v>
      </c>
      <c r="G17" s="26" t="s">
        <v>5</v>
      </c>
      <c r="H17" s="22">
        <f t="shared" si="0"/>
        <v>0</v>
      </c>
      <c r="I17" s="22">
        <v>0</v>
      </c>
      <c r="J17" s="22">
        <v>0</v>
      </c>
      <c r="K17" s="22">
        <v>0</v>
      </c>
      <c r="L17" s="2"/>
    </row>
    <row r="18" spans="1:12" s="3" customFormat="1" ht="105" customHeight="1">
      <c r="A18" s="23" t="s">
        <v>9</v>
      </c>
      <c r="B18" s="24" t="s">
        <v>68</v>
      </c>
      <c r="C18" s="25" t="s">
        <v>55</v>
      </c>
      <c r="D18" s="26" t="s">
        <v>5</v>
      </c>
      <c r="E18" s="26" t="s">
        <v>5</v>
      </c>
      <c r="F18" s="27" t="s">
        <v>5</v>
      </c>
      <c r="G18" s="26" t="s">
        <v>5</v>
      </c>
      <c r="H18" s="22">
        <f t="shared" si="0"/>
        <v>0</v>
      </c>
      <c r="I18" s="22">
        <v>0</v>
      </c>
      <c r="J18" s="22">
        <v>0</v>
      </c>
      <c r="K18" s="22">
        <v>0</v>
      </c>
      <c r="L18" s="2"/>
    </row>
    <row r="19" spans="1:12" s="3" customFormat="1" ht="82.5">
      <c r="A19" s="23" t="s">
        <v>29</v>
      </c>
      <c r="B19" s="28" t="s">
        <v>69</v>
      </c>
      <c r="C19" s="25" t="s">
        <v>55</v>
      </c>
      <c r="D19" s="26">
        <v>892</v>
      </c>
      <c r="E19" s="26" t="s">
        <v>13</v>
      </c>
      <c r="F19" s="27" t="s">
        <v>36</v>
      </c>
      <c r="G19" s="26">
        <v>510</v>
      </c>
      <c r="H19" s="22">
        <v>0</v>
      </c>
      <c r="I19" s="35">
        <v>40000</v>
      </c>
      <c r="J19" s="22">
        <v>0</v>
      </c>
      <c r="K19" s="22">
        <v>0</v>
      </c>
      <c r="L19" s="2"/>
    </row>
    <row r="20" spans="1:12" s="3" customFormat="1" ht="93" customHeight="1">
      <c r="A20" s="23" t="s">
        <v>30</v>
      </c>
      <c r="B20" s="38" t="s">
        <v>70</v>
      </c>
      <c r="C20" s="32" t="s">
        <v>55</v>
      </c>
      <c r="D20" s="33" t="s">
        <v>5</v>
      </c>
      <c r="E20" s="33" t="s">
        <v>5</v>
      </c>
      <c r="F20" s="34" t="s">
        <v>5</v>
      </c>
      <c r="G20" s="33" t="s">
        <v>5</v>
      </c>
      <c r="H20" s="35">
        <v>0</v>
      </c>
      <c r="I20" s="35">
        <v>0</v>
      </c>
      <c r="J20" s="35">
        <v>0</v>
      </c>
      <c r="K20" s="35">
        <v>0</v>
      </c>
      <c r="L20" s="2"/>
    </row>
    <row r="21" spans="1:12" s="3" customFormat="1" ht="93" customHeight="1">
      <c r="A21" s="23" t="s">
        <v>37</v>
      </c>
      <c r="B21" s="38" t="s">
        <v>71</v>
      </c>
      <c r="C21" s="32" t="s">
        <v>56</v>
      </c>
      <c r="D21" s="33" t="s">
        <v>5</v>
      </c>
      <c r="E21" s="33" t="s">
        <v>5</v>
      </c>
      <c r="F21" s="34" t="s">
        <v>5</v>
      </c>
      <c r="G21" s="33" t="s">
        <v>5</v>
      </c>
      <c r="H21" s="35">
        <v>0</v>
      </c>
      <c r="I21" s="35">
        <v>0</v>
      </c>
      <c r="J21" s="35">
        <v>0</v>
      </c>
      <c r="K21" s="35">
        <v>0</v>
      </c>
      <c r="L21" s="2"/>
    </row>
    <row r="22" spans="1:12" s="3" customFormat="1" ht="20.25" customHeight="1">
      <c r="A22" s="53" t="s">
        <v>57</v>
      </c>
      <c r="B22" s="54" t="s">
        <v>58</v>
      </c>
      <c r="C22" s="19" t="s">
        <v>48</v>
      </c>
      <c r="D22" s="20">
        <v>892</v>
      </c>
      <c r="E22" s="20" t="s">
        <v>5</v>
      </c>
      <c r="F22" s="21" t="s">
        <v>5</v>
      </c>
      <c r="G22" s="20" t="s">
        <v>5</v>
      </c>
      <c r="H22" s="22">
        <f t="shared" si="0"/>
        <v>16400172.29</v>
      </c>
      <c r="I22" s="22">
        <f>I23</f>
        <v>4851825.257999999</v>
      </c>
      <c r="J22" s="22">
        <f>J23</f>
        <v>5436946.056</v>
      </c>
      <c r="K22" s="22">
        <f>K23</f>
        <v>6111400.976</v>
      </c>
      <c r="L22" s="2"/>
    </row>
    <row r="23" spans="1:12" s="3" customFormat="1" ht="66.75">
      <c r="A23" s="53"/>
      <c r="B23" s="56"/>
      <c r="C23" s="19" t="s">
        <v>49</v>
      </c>
      <c r="D23" s="20">
        <v>892</v>
      </c>
      <c r="E23" s="20" t="s">
        <v>5</v>
      </c>
      <c r="F23" s="21" t="s">
        <v>5</v>
      </c>
      <c r="G23" s="20" t="s">
        <v>5</v>
      </c>
      <c r="H23" s="22">
        <f t="shared" si="0"/>
        <v>16400172.29</v>
      </c>
      <c r="I23" s="22">
        <f>SUM(I24:I34)</f>
        <v>4851825.257999999</v>
      </c>
      <c r="J23" s="22">
        <f>SUM(J24:J34)</f>
        <v>5436946.056</v>
      </c>
      <c r="K23" s="22">
        <f>SUM(K24:K34)</f>
        <v>6111400.976</v>
      </c>
      <c r="L23" s="2"/>
    </row>
    <row r="24" spans="1:12" s="5" customFormat="1" ht="99">
      <c r="A24" s="23" t="s">
        <v>20</v>
      </c>
      <c r="B24" s="29" t="s">
        <v>72</v>
      </c>
      <c r="C24" s="25" t="s">
        <v>55</v>
      </c>
      <c r="D24" s="26" t="s">
        <v>5</v>
      </c>
      <c r="E24" s="26" t="s">
        <v>5</v>
      </c>
      <c r="F24" s="27" t="s">
        <v>5</v>
      </c>
      <c r="G24" s="26" t="s">
        <v>5</v>
      </c>
      <c r="H24" s="22">
        <f t="shared" si="0"/>
        <v>0</v>
      </c>
      <c r="I24" s="22">
        <v>0</v>
      </c>
      <c r="J24" s="22">
        <v>0</v>
      </c>
      <c r="K24" s="22">
        <v>0</v>
      </c>
      <c r="L24" s="4"/>
    </row>
    <row r="25" spans="1:12" s="5" customFormat="1" ht="75.75" customHeight="1">
      <c r="A25" s="23" t="s">
        <v>21</v>
      </c>
      <c r="B25" s="29" t="s">
        <v>73</v>
      </c>
      <c r="C25" s="25" t="s">
        <v>55</v>
      </c>
      <c r="D25" s="26" t="s">
        <v>5</v>
      </c>
      <c r="E25" s="26" t="s">
        <v>5</v>
      </c>
      <c r="F25" s="27" t="s">
        <v>5</v>
      </c>
      <c r="G25" s="26" t="s">
        <v>5</v>
      </c>
      <c r="H25" s="22">
        <f t="shared" si="0"/>
        <v>0</v>
      </c>
      <c r="I25" s="22">
        <v>0</v>
      </c>
      <c r="J25" s="22">
        <v>0</v>
      </c>
      <c r="K25" s="22">
        <v>0</v>
      </c>
      <c r="L25" s="4"/>
    </row>
    <row r="26" spans="1:12" s="5" customFormat="1" ht="87.75" customHeight="1">
      <c r="A26" s="23" t="s">
        <v>22</v>
      </c>
      <c r="B26" s="29" t="s">
        <v>74</v>
      </c>
      <c r="C26" s="25" t="s">
        <v>55</v>
      </c>
      <c r="D26" s="26" t="s">
        <v>5</v>
      </c>
      <c r="E26" s="26" t="s">
        <v>5</v>
      </c>
      <c r="F26" s="27" t="s">
        <v>5</v>
      </c>
      <c r="G26" s="26" t="s">
        <v>5</v>
      </c>
      <c r="H26" s="22">
        <f t="shared" si="0"/>
        <v>0</v>
      </c>
      <c r="I26" s="22">
        <v>0</v>
      </c>
      <c r="J26" s="22">
        <v>0</v>
      </c>
      <c r="K26" s="22">
        <v>0</v>
      </c>
      <c r="L26" s="4"/>
    </row>
    <row r="27" spans="1:12" s="5" customFormat="1" ht="54" customHeight="1">
      <c r="A27" s="23" t="s">
        <v>23</v>
      </c>
      <c r="B27" s="29" t="s">
        <v>75</v>
      </c>
      <c r="C27" s="25" t="s">
        <v>55</v>
      </c>
      <c r="D27" s="26" t="s">
        <v>5</v>
      </c>
      <c r="E27" s="26" t="s">
        <v>5</v>
      </c>
      <c r="F27" s="27" t="s">
        <v>5</v>
      </c>
      <c r="G27" s="26" t="s">
        <v>5</v>
      </c>
      <c r="H27" s="22">
        <f t="shared" si="0"/>
        <v>0</v>
      </c>
      <c r="I27" s="22">
        <v>0</v>
      </c>
      <c r="J27" s="22">
        <v>0</v>
      </c>
      <c r="K27" s="22">
        <v>0</v>
      </c>
      <c r="L27" s="4"/>
    </row>
    <row r="28" spans="1:12" s="5" customFormat="1" ht="51" customHeight="1">
      <c r="A28" s="23" t="s">
        <v>31</v>
      </c>
      <c r="B28" s="29" t="s">
        <v>76</v>
      </c>
      <c r="C28" s="25" t="s">
        <v>55</v>
      </c>
      <c r="D28" s="30" t="s">
        <v>12</v>
      </c>
      <c r="E28" s="31" t="s">
        <v>13</v>
      </c>
      <c r="F28" s="30" t="s">
        <v>14</v>
      </c>
      <c r="G28" s="30" t="s">
        <v>15</v>
      </c>
      <c r="H28" s="22">
        <f t="shared" si="0"/>
        <v>293558.89</v>
      </c>
      <c r="I28" s="22">
        <v>81984.258</v>
      </c>
      <c r="J28" s="22">
        <v>107043.356</v>
      </c>
      <c r="K28" s="22">
        <v>104531.27600000001</v>
      </c>
      <c r="L28" s="4"/>
    </row>
    <row r="29" spans="1:12" s="5" customFormat="1" ht="51" customHeight="1">
      <c r="A29" s="23" t="s">
        <v>24</v>
      </c>
      <c r="B29" s="29" t="s">
        <v>77</v>
      </c>
      <c r="C29" s="25" t="s">
        <v>55</v>
      </c>
      <c r="D29" s="26" t="s">
        <v>5</v>
      </c>
      <c r="E29" s="26" t="s">
        <v>5</v>
      </c>
      <c r="F29" s="27" t="s">
        <v>5</v>
      </c>
      <c r="G29" s="26" t="s">
        <v>5</v>
      </c>
      <c r="H29" s="22">
        <f t="shared" si="0"/>
        <v>0</v>
      </c>
      <c r="I29" s="22">
        <v>0</v>
      </c>
      <c r="J29" s="22">
        <v>0</v>
      </c>
      <c r="K29" s="22">
        <v>0</v>
      </c>
      <c r="L29" s="4"/>
    </row>
    <row r="30" spans="1:12" s="5" customFormat="1" ht="51" customHeight="1">
      <c r="A30" s="23" t="s">
        <v>25</v>
      </c>
      <c r="B30" s="29" t="s">
        <v>78</v>
      </c>
      <c r="C30" s="25" t="s">
        <v>55</v>
      </c>
      <c r="D30" s="30">
        <v>892</v>
      </c>
      <c r="E30" s="31" t="s">
        <v>10</v>
      </c>
      <c r="F30" s="30" t="s">
        <v>11</v>
      </c>
      <c r="G30" s="30">
        <v>720</v>
      </c>
      <c r="H30" s="22">
        <f t="shared" si="0"/>
        <v>4729705.2</v>
      </c>
      <c r="I30" s="22">
        <v>1073663.2</v>
      </c>
      <c r="J30" s="22">
        <v>1555248.8</v>
      </c>
      <c r="K30" s="22">
        <v>2100793.2</v>
      </c>
      <c r="L30" s="4"/>
    </row>
    <row r="31" spans="1:12" s="5" customFormat="1" ht="123" customHeight="1">
      <c r="A31" s="23" t="s">
        <v>26</v>
      </c>
      <c r="B31" s="29" t="s">
        <v>79</v>
      </c>
      <c r="C31" s="32" t="s">
        <v>55</v>
      </c>
      <c r="D31" s="33" t="s">
        <v>5</v>
      </c>
      <c r="E31" s="33" t="s">
        <v>5</v>
      </c>
      <c r="F31" s="34" t="s">
        <v>5</v>
      </c>
      <c r="G31" s="33" t="s">
        <v>5</v>
      </c>
      <c r="H31" s="35">
        <v>0</v>
      </c>
      <c r="I31" s="35">
        <v>0</v>
      </c>
      <c r="J31" s="35">
        <v>0</v>
      </c>
      <c r="K31" s="35">
        <v>0</v>
      </c>
      <c r="L31" s="4"/>
    </row>
    <row r="32" spans="1:12" s="5" customFormat="1" ht="92.25" customHeight="1">
      <c r="A32" s="23" t="s">
        <v>27</v>
      </c>
      <c r="B32" s="29" t="s">
        <v>59</v>
      </c>
      <c r="C32" s="25" t="s">
        <v>55</v>
      </c>
      <c r="D32" s="26" t="s">
        <v>5</v>
      </c>
      <c r="E32" s="26" t="s">
        <v>5</v>
      </c>
      <c r="F32" s="27" t="s">
        <v>5</v>
      </c>
      <c r="G32" s="26" t="s">
        <v>5</v>
      </c>
      <c r="H32" s="22">
        <f>SUM(I32:K32)</f>
        <v>0</v>
      </c>
      <c r="I32" s="22">
        <v>0</v>
      </c>
      <c r="J32" s="22">
        <v>0</v>
      </c>
      <c r="K32" s="22">
        <v>0</v>
      </c>
      <c r="L32" s="4"/>
    </row>
    <row r="33" spans="1:12" s="5" customFormat="1" ht="105" customHeight="1">
      <c r="A33" s="23" t="s">
        <v>28</v>
      </c>
      <c r="B33" s="29" t="s">
        <v>80</v>
      </c>
      <c r="C33" s="25" t="s">
        <v>55</v>
      </c>
      <c r="D33" s="30">
        <v>892</v>
      </c>
      <c r="E33" s="31" t="s">
        <v>16</v>
      </c>
      <c r="F33" s="30" t="s">
        <v>17</v>
      </c>
      <c r="G33" s="30">
        <v>511</v>
      </c>
      <c r="H33" s="22">
        <f t="shared" si="0"/>
        <v>11326908.2</v>
      </c>
      <c r="I33" s="22">
        <v>3646177.8</v>
      </c>
      <c r="J33" s="22">
        <v>3774653.9</v>
      </c>
      <c r="K33" s="22">
        <v>3906076.5</v>
      </c>
      <c r="L33" s="4"/>
    </row>
    <row r="34" spans="1:12" s="43" customFormat="1" ht="156" customHeight="1">
      <c r="A34" s="39" t="s">
        <v>34</v>
      </c>
      <c r="B34" s="29" t="s">
        <v>60</v>
      </c>
      <c r="C34" s="40" t="s">
        <v>55</v>
      </c>
      <c r="D34" s="33">
        <v>892</v>
      </c>
      <c r="E34" s="34" t="s">
        <v>13</v>
      </c>
      <c r="F34" s="34" t="s">
        <v>35</v>
      </c>
      <c r="G34" s="41">
        <v>540</v>
      </c>
      <c r="H34" s="35">
        <f t="shared" si="0"/>
        <v>50000</v>
      </c>
      <c r="I34" s="35">
        <v>50000</v>
      </c>
      <c r="J34" s="35">
        <v>0</v>
      </c>
      <c r="K34" s="35">
        <v>0</v>
      </c>
      <c r="L34" s="42"/>
    </row>
    <row r="35" spans="1:12" s="5" customFormat="1" ht="18.75" customHeight="1">
      <c r="A35" s="53" t="s">
        <v>46</v>
      </c>
      <c r="B35" s="54" t="s">
        <v>47</v>
      </c>
      <c r="C35" s="36" t="s">
        <v>48</v>
      </c>
      <c r="D35" s="26" t="s">
        <v>5</v>
      </c>
      <c r="E35" s="26" t="s">
        <v>5</v>
      </c>
      <c r="F35" s="27" t="s">
        <v>5</v>
      </c>
      <c r="G35" s="26" t="s">
        <v>5</v>
      </c>
      <c r="H35" s="22">
        <f t="shared" si="0"/>
        <v>492767.9</v>
      </c>
      <c r="I35" s="22">
        <f>SUM(I36:I36)</f>
        <v>163409.19999999998</v>
      </c>
      <c r="J35" s="22">
        <f>SUM(J36:J36)</f>
        <v>164530.9</v>
      </c>
      <c r="K35" s="22">
        <f>SUM(K36:K36)</f>
        <v>164827.80000000002</v>
      </c>
      <c r="L35" s="4"/>
    </row>
    <row r="36" spans="1:12" s="3" customFormat="1" ht="69" customHeight="1">
      <c r="A36" s="53"/>
      <c r="B36" s="56"/>
      <c r="C36" s="19" t="s">
        <v>49</v>
      </c>
      <c r="D36" s="26" t="s">
        <v>5</v>
      </c>
      <c r="E36" s="26" t="s">
        <v>5</v>
      </c>
      <c r="F36" s="27" t="s">
        <v>5</v>
      </c>
      <c r="G36" s="26" t="s">
        <v>5</v>
      </c>
      <c r="H36" s="22">
        <f t="shared" si="0"/>
        <v>492767.9</v>
      </c>
      <c r="I36" s="22">
        <f>I37+I38</f>
        <v>163409.19999999998</v>
      </c>
      <c r="J36" s="22">
        <f>J37+J38</f>
        <v>164530.9</v>
      </c>
      <c r="K36" s="22">
        <f>K37+K38</f>
        <v>164827.80000000002</v>
      </c>
      <c r="L36" s="2"/>
    </row>
    <row r="37" spans="1:12" s="5" customFormat="1" ht="132">
      <c r="A37" s="23" t="s">
        <v>39</v>
      </c>
      <c r="B37" s="24" t="s">
        <v>81</v>
      </c>
      <c r="C37" s="25" t="s">
        <v>55</v>
      </c>
      <c r="D37" s="30" t="s">
        <v>12</v>
      </c>
      <c r="E37" s="31" t="s">
        <v>18</v>
      </c>
      <c r="F37" s="30" t="s">
        <v>19</v>
      </c>
      <c r="G37" s="30" t="s">
        <v>32</v>
      </c>
      <c r="H37" s="22">
        <f t="shared" si="0"/>
        <v>492767.9</v>
      </c>
      <c r="I37" s="22">
        <v>163409.19999999998</v>
      </c>
      <c r="J37" s="22">
        <v>164530.9</v>
      </c>
      <c r="K37" s="22">
        <v>164827.80000000002</v>
      </c>
      <c r="L37" s="4"/>
    </row>
    <row r="38" spans="1:12" s="3" customFormat="1" ht="81" customHeight="1">
      <c r="A38" s="23" t="s">
        <v>40</v>
      </c>
      <c r="B38" s="24" t="s">
        <v>82</v>
      </c>
      <c r="C38" s="37" t="s">
        <v>55</v>
      </c>
      <c r="D38" s="26" t="s">
        <v>5</v>
      </c>
      <c r="E38" s="26" t="s">
        <v>5</v>
      </c>
      <c r="F38" s="27" t="s">
        <v>5</v>
      </c>
      <c r="G38" s="26" t="s">
        <v>33</v>
      </c>
      <c r="H38" s="22">
        <v>0</v>
      </c>
      <c r="I38" s="22">
        <v>0</v>
      </c>
      <c r="J38" s="22">
        <v>0</v>
      </c>
      <c r="K38" s="22">
        <v>0</v>
      </c>
      <c r="L38" s="2"/>
    </row>
    <row r="39" spans="1:12" s="8" customFormat="1" ht="23.25" customHeight="1">
      <c r="A39" s="58" t="s">
        <v>38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2"/>
    </row>
    <row r="40" spans="1:12" s="8" customFormat="1" ht="23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"/>
    </row>
    <row r="41" spans="9:10" ht="18.75">
      <c r="I41" s="9"/>
      <c r="J41" s="9"/>
    </row>
    <row r="42" spans="9:10" ht="18.75">
      <c r="I42" s="10"/>
      <c r="J42" s="10"/>
    </row>
  </sheetData>
  <sheetProtection/>
  <autoFilter ref="A8:L40"/>
  <mergeCells count="17">
    <mergeCell ref="I1:K1"/>
    <mergeCell ref="A12:A14"/>
    <mergeCell ref="B12:B14"/>
    <mergeCell ref="A40:K40"/>
    <mergeCell ref="A39:K39"/>
    <mergeCell ref="A35:A36"/>
    <mergeCell ref="B35:B36"/>
    <mergeCell ref="A22:A23"/>
    <mergeCell ref="B22:B23"/>
    <mergeCell ref="A9:A11"/>
    <mergeCell ref="B9:B11"/>
    <mergeCell ref="A4:K4"/>
    <mergeCell ref="A6:A7"/>
    <mergeCell ref="B6:B7"/>
    <mergeCell ref="C6:C7"/>
    <mergeCell ref="D6:G6"/>
    <mergeCell ref="H6:K6"/>
  </mergeCells>
  <printOptions/>
  <pageMargins left="0.7086614173228347" right="0.7086614173228347" top="0.4724409448818898" bottom="0.4330708661417323" header="0.31496062992125984" footer="0.31496062992125984"/>
  <pageSetup fitToHeight="5" horizontalDpi="600" verticalDpi="600" orientation="landscape" paperSize="9" scale="78" r:id="rId1"/>
  <rowBreaks count="4" manualBreakCount="4">
    <brk id="14" max="10" man="1"/>
    <brk id="20" max="10" man="1"/>
    <brk id="27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2013-06-03T11:07:16Z</cp:lastPrinted>
  <dcterms:created xsi:type="dcterms:W3CDTF">2011-03-10T11:10:46Z</dcterms:created>
  <dcterms:modified xsi:type="dcterms:W3CDTF">2013-07-16T09:59:28Z</dcterms:modified>
  <cp:category/>
  <cp:version/>
  <cp:contentType/>
  <cp:contentStatus/>
</cp:coreProperties>
</file>