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<sst xmlns="http://schemas.openxmlformats.org/spreadsheetml/2006/main" count="442" uniqueCount="259">
  <si>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</si>
  <si>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«2011-2012 вояс вылӧ аварийнӧй оланін фондысь гражданаӧс мӧдлаӧ овмӧдӧм кузя республиканскӧй адреснӧй уджтас йылысь»</t>
  </si>
  <si>
    <t xml:space="preserve">  Коми Республикаса Веськӧдлан котырлӧн   2011 во лӧддза-номъя тӧлысь 8 лунся 255 №-а шуӧмӧ пыртӧм вежсьӧмъяс дорӧ 3 СОДТӦД  </t>
  </si>
  <si>
    <t xml:space="preserve">«2011-2012 вояс вылӧ «Аварийнӧй оланін фондысь </t>
  </si>
  <si>
    <t xml:space="preserve">гражданаӧс мӧдлаӧ овмӧдӧм» республиканскӧй адреснӧй уджтас дорӧ </t>
  </si>
  <si>
    <t xml:space="preserve"> 2 СОДТӦД</t>
  </si>
  <si>
    <t>Уна патераа аварийнӧй керкаяслӧн лыддьӧг,</t>
  </si>
  <si>
    <t xml:space="preserve">кутшӧмъяс серти артыштӧма сетны аварийнӧй оланін фондысь гражданаӧс мӧдлаӧ овмӧдӧм вылӧ сьӧмӧн отсӧг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</si>
  <si>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д/в №</t>
  </si>
  <si>
    <t>Аварийнӧйӧн лыддян уна патераа керкалӧн инпас</t>
  </si>
  <si>
    <t>Уна патераа керкасӧ аварийнӧйӧн лыддьӧм йылысь эскӧдысь документ</t>
  </si>
  <si>
    <t>Мӧдлаӧ овмӧдӧм помасьӧмлӧн артыштан кадпас</t>
  </si>
  <si>
    <t xml:space="preserve"> Уна патераа аварийнӧй керка разьӧмлӧн артыштан кадпас</t>
  </si>
  <si>
    <t xml:space="preserve">Уджтас вынсьӧдан кадпас вылӧ  уна патераа аварийнӧй керкаын пасъян олысьяслӧн лыд </t>
  </si>
  <si>
    <t>Мӧдлаӧ овмӧдны артыштӧм йӧзлӧн  лыд</t>
  </si>
  <si>
    <t>Уна патераа керкаса олан  жыръяслӧн ӧтувъя плӧщадь</t>
  </si>
  <si>
    <t>Овмӧдӧм вылӧ олан жыръяслӧн  лыд</t>
  </si>
  <si>
    <t xml:space="preserve"> Олан жыръяслӧн овмӧдан плӧщадь</t>
  </si>
  <si>
    <t>Гражданаӧс мӧдлаӧ овмӧдан дон</t>
  </si>
  <si>
    <t>Сьӧмӧн могмӧдан содтӧд источникъяс</t>
  </si>
  <si>
    <t xml:space="preserve">
</t>
  </si>
  <si>
    <t>Ставнас</t>
  </si>
  <si>
    <t>сы лыдын</t>
  </si>
  <si>
    <t>сы лыдын:</t>
  </si>
  <si>
    <t>Номер</t>
  </si>
  <si>
    <t>Кадпас</t>
  </si>
  <si>
    <t>ас киын кутан эмбур</t>
  </si>
  <si>
    <t>муниципальнӧй эмбур</t>
  </si>
  <si>
    <t>Фондлӧн сьӧм тшӧт весьтӧ</t>
  </si>
  <si>
    <t xml:space="preserve"> Коми Республикаса республиканскӧй сьӧмкуд тшӧт весьтӧ</t>
  </si>
  <si>
    <t>меставывса сьӧмкуд тшӧт весьтӧ</t>
  </si>
  <si>
    <t xml:space="preserve">
</t>
  </si>
  <si>
    <t>морт</t>
  </si>
  <si>
    <t>кв.м</t>
  </si>
  <si>
    <t>ед.</t>
  </si>
  <si>
    <t>шайт</t>
  </si>
  <si>
    <t xml:space="preserve">
</t>
  </si>
  <si>
    <t>Коми Республикаын ставнас</t>
  </si>
  <si>
    <t>х</t>
  </si>
  <si>
    <t xml:space="preserve">"Сосногорск" кар овмӧдчӧминлӧн муниципальнӧй  юкӧн </t>
  </si>
  <si>
    <t>Ставнас:</t>
  </si>
  <si>
    <t>1.</t>
  </si>
  <si>
    <t>Сосногорск к., Лунвыв уличкост, 18 к.</t>
  </si>
  <si>
    <t>номертӧм</t>
  </si>
  <si>
    <t>03.11.2009</t>
  </si>
  <si>
    <t>04.2011</t>
  </si>
  <si>
    <t>02.2013</t>
  </si>
  <si>
    <t>2.</t>
  </si>
  <si>
    <t>Сосногорск к., Лунвыв уличкост, 30 к.</t>
  </si>
  <si>
    <t>3.</t>
  </si>
  <si>
    <t>Сосногорск к., Кориза ул., 47к.</t>
  </si>
  <si>
    <t>"Сыктывкар" кар кытшса муницпальнӧй юкӧн</t>
  </si>
  <si>
    <t>4.</t>
  </si>
  <si>
    <t>Сыктывкар,  Невельса  28-ӧд дивизия ул., 47 к.</t>
  </si>
  <si>
    <t>55</t>
  </si>
  <si>
    <t>14.11.2005</t>
  </si>
  <si>
    <t>04.2012</t>
  </si>
  <si>
    <t>04.2013</t>
  </si>
  <si>
    <t>5.</t>
  </si>
  <si>
    <t>Сыктывкар,  Невельса  28-ӧд дивизия ул., 53 к.</t>
  </si>
  <si>
    <t>64</t>
  </si>
  <si>
    <t>16.11.2005</t>
  </si>
  <si>
    <t>6.</t>
  </si>
  <si>
    <t>Сыктывкар,  Невельса  28-ӧд дивизия ул., 65 к.</t>
  </si>
  <si>
    <t>17</t>
  </si>
  <si>
    <t>23.08.2005</t>
  </si>
  <si>
    <t>7.</t>
  </si>
  <si>
    <t>Сыктывкар, Юхнин ул., 17 к.</t>
  </si>
  <si>
    <t>19</t>
  </si>
  <si>
    <t>05.10.2005</t>
  </si>
  <si>
    <t xml:space="preserve"> "Усинск" кар кытшса муницпальнӧй юкӧн</t>
  </si>
  <si>
    <t>8.</t>
  </si>
  <si>
    <t>Парма ккп, Аэродром ул., 3 к.</t>
  </si>
  <si>
    <t>07.12.2009</t>
  </si>
  <si>
    <t>9.</t>
  </si>
  <si>
    <t>Парма ккп, Парма ул., 2 а к.</t>
  </si>
  <si>
    <t>10.</t>
  </si>
  <si>
    <t>Парма ккп, Парма ул., 2 б к.</t>
  </si>
  <si>
    <t>11.</t>
  </si>
  <si>
    <t>Парма ккп, Парма ул., 4а к.</t>
  </si>
  <si>
    <t>"Ухта" кар кытшса муницпальнӧй юкӧн</t>
  </si>
  <si>
    <t>12.</t>
  </si>
  <si>
    <t>Ухта к., Губкин ул., 2 к.</t>
  </si>
  <si>
    <t>119-04/12 МВК</t>
  </si>
  <si>
    <t>21.12.2006</t>
  </si>
  <si>
    <t>13.</t>
  </si>
  <si>
    <t>Ухта к., Губкин ул., 4 к.</t>
  </si>
  <si>
    <t>119-04/13 МВК</t>
  </si>
  <si>
    <t>14.</t>
  </si>
  <si>
    <t>Ухта к., Губкин ул., 6 к.</t>
  </si>
  <si>
    <t>119-04/14 МВК</t>
  </si>
  <si>
    <t>15.</t>
  </si>
  <si>
    <t>Шудаяг ккп, Тимирязев ул., 13 к.</t>
  </si>
  <si>
    <t>119-04/01 МВК</t>
  </si>
  <si>
    <t>16.</t>
  </si>
  <si>
    <t>Ярега ккп, Лермонтов ул., 12 к.</t>
  </si>
  <si>
    <t>90</t>
  </si>
  <si>
    <t>25.12.2008</t>
  </si>
  <si>
    <t>17.</t>
  </si>
  <si>
    <t>Ярега ккп, Лермонтов ул., 14 к.</t>
  </si>
  <si>
    <t>25-05/ МВК</t>
  </si>
  <si>
    <t>12.08.2008</t>
  </si>
  <si>
    <t>18.</t>
  </si>
  <si>
    <t>Ярега ккп, Октябр ул., 1 к.</t>
  </si>
  <si>
    <t>86</t>
  </si>
  <si>
    <t>19.</t>
  </si>
  <si>
    <t>Ярега ккп, Октябр ул., 15 к.</t>
  </si>
  <si>
    <t>85</t>
  </si>
  <si>
    <t>20.</t>
  </si>
  <si>
    <t>Ярега ккп, Сӧветскӧй ул., 6 к.</t>
  </si>
  <si>
    <t>88</t>
  </si>
  <si>
    <t>21.</t>
  </si>
  <si>
    <t>Ярега ккп, Шахта ул., 10 к.</t>
  </si>
  <si>
    <t>89</t>
  </si>
  <si>
    <t>"Изьва" муниципальнӧй  районса муниципальнӧй  юкӧн</t>
  </si>
  <si>
    <t>22.</t>
  </si>
  <si>
    <t>Щельяюр скп, Гагарин ул., 41 к.</t>
  </si>
  <si>
    <t>01.12.2005</t>
  </si>
  <si>
    <t xml:space="preserve">"Княжпогост" муниципальнӧй  районса муниципальнӧй  юкӧн </t>
  </si>
  <si>
    <t>23.</t>
  </si>
  <si>
    <t>Емва к., Октябрлы 60 во ул., 49 к.</t>
  </si>
  <si>
    <t>60/1</t>
  </si>
  <si>
    <t>26.09.2006</t>
  </si>
  <si>
    <t>24.</t>
  </si>
  <si>
    <t>Емва к., Октябрлы 60 во ул., 51 к.</t>
  </si>
  <si>
    <t>61/1</t>
  </si>
  <si>
    <t>25.</t>
  </si>
  <si>
    <t>Емва к., Дзержинский ул., 57 к.</t>
  </si>
  <si>
    <t>11/1</t>
  </si>
  <si>
    <t>26.</t>
  </si>
  <si>
    <t>Емва к., Туйвыв ул., 24 к.</t>
  </si>
  <si>
    <t>87/1</t>
  </si>
  <si>
    <t>27.</t>
  </si>
  <si>
    <t>Емва к., Калинин ул., 11 к.</t>
  </si>
  <si>
    <t>97/1</t>
  </si>
  <si>
    <t>28.</t>
  </si>
  <si>
    <t>Емва к., Калинин ул., 13 к.</t>
  </si>
  <si>
    <t>99/1</t>
  </si>
  <si>
    <t>29.</t>
  </si>
  <si>
    <t>Емва к., Пионер ул., 14 к.</t>
  </si>
  <si>
    <t>21/1</t>
  </si>
  <si>
    <t>30.</t>
  </si>
  <si>
    <t>Тракт скп, Нитшка ул.,18 к.</t>
  </si>
  <si>
    <t>26/5</t>
  </si>
  <si>
    <t>20.11.2006</t>
  </si>
  <si>
    <t>31.</t>
  </si>
  <si>
    <t>Тракт скп, Вокзалдор ул., 1 к.</t>
  </si>
  <si>
    <t>60</t>
  </si>
  <si>
    <t>15.11.2006</t>
  </si>
  <si>
    <t xml:space="preserve">"Койгорт" муниципальнӧй  районса муниципальнӧй  юкӧн </t>
  </si>
  <si>
    <t>Итого:</t>
  </si>
  <si>
    <t>32.</t>
  </si>
  <si>
    <t>Подз скп,  Вӧр ул., 37 к.</t>
  </si>
  <si>
    <t>46</t>
  </si>
  <si>
    <t>16.11.2006</t>
  </si>
  <si>
    <t xml:space="preserve">"Печора" муниципальнӧй  районса муниципальнӧй  юкӧн </t>
  </si>
  <si>
    <t>33.</t>
  </si>
  <si>
    <t>Печора к., Ленин ул., 2 к.</t>
  </si>
  <si>
    <t>34.</t>
  </si>
  <si>
    <t>Печора к., Ленинградскӧй ул., 5 к.</t>
  </si>
  <si>
    <t>223</t>
  </si>
  <si>
    <t>02.11.2000</t>
  </si>
  <si>
    <t>35.</t>
  </si>
  <si>
    <t>Печора к., МК-53 ул., 6 к.</t>
  </si>
  <si>
    <t>66</t>
  </si>
  <si>
    <t>16.10.2002</t>
  </si>
  <si>
    <t>36.</t>
  </si>
  <si>
    <t>Печора к., Островский ул., 13 к.</t>
  </si>
  <si>
    <t>37.</t>
  </si>
  <si>
    <t>Печора к., Юдор ул., 6 к.</t>
  </si>
  <si>
    <t>99</t>
  </si>
  <si>
    <t>24.10.2001</t>
  </si>
  <si>
    <t xml:space="preserve">"Луздор" муниципальнӧй  районса муниципальнӧй  юкӧн </t>
  </si>
  <si>
    <t>38.</t>
  </si>
  <si>
    <t>Летка с., Поска ул., 5 к.</t>
  </si>
  <si>
    <t>6</t>
  </si>
  <si>
    <t>06.02.2006</t>
  </si>
  <si>
    <t>39.</t>
  </si>
  <si>
    <t>Летка с., Школадор ул., 1 к.</t>
  </si>
  <si>
    <t>43</t>
  </si>
  <si>
    <t>05.09.2006</t>
  </si>
  <si>
    <t>40.</t>
  </si>
  <si>
    <t>Абъячой с., Октябр ул., 33 к.</t>
  </si>
  <si>
    <t>56</t>
  </si>
  <si>
    <t>16.10.2006</t>
  </si>
  <si>
    <t>02.2012</t>
  </si>
  <si>
    <t>41.</t>
  </si>
  <si>
    <t>Спаспоруб с., Первомай ул., 4 к.</t>
  </si>
  <si>
    <t>39</t>
  </si>
  <si>
    <t>10.07.2006</t>
  </si>
  <si>
    <t xml:space="preserve">"Сыктывдін" муниципальнӧй  районса муниципальнӧй  юкӧн </t>
  </si>
  <si>
    <t>42.</t>
  </si>
  <si>
    <t>Выльгорт с., Мичурин ул., 18 к.</t>
  </si>
  <si>
    <t>7</t>
  </si>
  <si>
    <t>28.11.2005</t>
  </si>
  <si>
    <t>43.</t>
  </si>
  <si>
    <t>Зеленеч с., Берегвыв ул., 7 к.</t>
  </si>
  <si>
    <t>13</t>
  </si>
  <si>
    <t>06.03.2006</t>
  </si>
  <si>
    <t xml:space="preserve">"Сыктыв" муниципальнӧй  районса муниципальнӧй  юкӧн </t>
  </si>
  <si>
    <t>44.</t>
  </si>
  <si>
    <t>Первомайский скп, Берегвыв ул., 11 к.</t>
  </si>
  <si>
    <t>27.07.2008</t>
  </si>
  <si>
    <t>45.</t>
  </si>
  <si>
    <t>Первомайский скп, Шӧр ул., 16 к.</t>
  </si>
  <si>
    <t>10 а</t>
  </si>
  <si>
    <t>28.12.2009</t>
  </si>
  <si>
    <t xml:space="preserve">"Мылдін" муниципальнӧй  районса муниципальнӧй  юкӧн </t>
  </si>
  <si>
    <t>46.</t>
  </si>
  <si>
    <t>Улыс Омра скп, Мир ул., 16 к.</t>
  </si>
  <si>
    <t>15</t>
  </si>
  <si>
    <t>02.12.2008</t>
  </si>
  <si>
    <t>47.</t>
  </si>
  <si>
    <t>Улыс Омра скп, Бужӧд ул., 3 к.</t>
  </si>
  <si>
    <t>5</t>
  </si>
  <si>
    <t>03.09.2007</t>
  </si>
  <si>
    <t>48.</t>
  </si>
  <si>
    <t>Улыс Омра скп, Школадор ул., 1 к.</t>
  </si>
  <si>
    <t>27</t>
  </si>
  <si>
    <t>15.12.2008</t>
  </si>
  <si>
    <t>49.</t>
  </si>
  <si>
    <t>Мылдін ккп, Воднӧй ул., 6 к.</t>
  </si>
  <si>
    <t>29.05.2009</t>
  </si>
  <si>
    <t>50.</t>
  </si>
  <si>
    <t>Мылдін ккп, Ӧзын ул., 13в к.</t>
  </si>
  <si>
    <t>22</t>
  </si>
  <si>
    <t>09.12.2008</t>
  </si>
  <si>
    <t>51.</t>
  </si>
  <si>
    <t>Мылдін ккп, Ӧзын ул., 16б к.</t>
  </si>
  <si>
    <t>1</t>
  </si>
  <si>
    <t>10.07.2008</t>
  </si>
  <si>
    <t>52.</t>
  </si>
  <si>
    <t>Мылдін ккп, Ӧзын ул., 20а к.</t>
  </si>
  <si>
    <t>23.11.2009</t>
  </si>
  <si>
    <t>53.</t>
  </si>
  <si>
    <t>Мылдін ккп,  Путейскӧй ул., 4а к.</t>
  </si>
  <si>
    <t>20.05.2009</t>
  </si>
  <si>
    <t xml:space="preserve">"Удора" муниципальнӧй  районса муниципальнӧй  юкӧн </t>
  </si>
  <si>
    <t>54.</t>
  </si>
  <si>
    <t>Ыджыдъяг скп, Юсай ул., 13 к.</t>
  </si>
  <si>
    <t>17.12.2006</t>
  </si>
  <si>
    <t>55.</t>
  </si>
  <si>
    <t>Ыджыдъяг скп, Вӧр ул., 3 к.</t>
  </si>
  <si>
    <t>11</t>
  </si>
  <si>
    <t>56.</t>
  </si>
  <si>
    <t>Ыджыдъяг скп, Тыдор ул., 16 к.</t>
  </si>
  <si>
    <t>2</t>
  </si>
  <si>
    <t>57.</t>
  </si>
  <si>
    <t>Ыджыдъяг скп, Тыдор ул., 6 к.</t>
  </si>
  <si>
    <t>4</t>
  </si>
  <si>
    <t xml:space="preserve">"Емдін" муниципальнӧй  районса муниципальнӧй  юкӧн </t>
  </si>
  <si>
    <t>58.</t>
  </si>
  <si>
    <t>Микунь к., Вӧр ул., 8 к.</t>
  </si>
  <si>
    <t>09.10.2006</t>
  </si>
  <si>
    <t>59.</t>
  </si>
  <si>
    <t>Микунь к., Мечников ул., 58 к.</t>
  </si>
  <si>
    <t>60.</t>
  </si>
  <si>
    <t>Микунь к., Лыа ул., 22 к.</t>
  </si>
  <si>
    <t xml:space="preserve">     ".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</si>
</sst>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right" vertical="center" wrapText="1"/>
    </xf>
    <xf numFmtId="164" fontId="2" fillId="0" borderId="0" xfId="0" applyFont="1" applyAlignment="1">
      <alignment/>
    </xf>
    <xf numFmtId="167" fontId="3" fillId="0" borderId="0" xfId="0" applyNumberFormat="1" applyFont="1" applyBorder="1" applyAlignment="1">
      <alignment horizontal="right" vertical="center" wrapText="1"/>
    </xf>
    <xf numFmtId="167" fontId="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textRotation="90" wrapText="1"/>
    </xf>
    <xf numFmtId="164" fontId="3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 wrapText="1"/>
    </xf>
    <xf numFmtId="164" fontId="3" fillId="0" borderId="2" xfId="0" applyFont="1" applyBorder="1" applyAlignment="1">
      <alignment horizontal="center" textRotation="90"/>
    </xf>
    <xf numFmtId="164" fontId="3" fillId="0" borderId="2" xfId="0" applyFont="1" applyBorder="1" applyAlignment="1">
      <alignment horizontal="center"/>
    </xf>
    <xf numFmtId="166" fontId="6" fillId="0" borderId="0" xfId="0" applyNumberFormat="1" applyFont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4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left" wrapText="1"/>
    </xf>
    <xf numFmtId="164" fontId="3" fillId="0" borderId="2" xfId="0" applyFont="1" applyBorder="1" applyAlignment="1">
      <alignment horizontal="left"/>
    </xf>
    <xf numFmtId="164" fontId="7" fillId="0" borderId="2" xfId="0" applyFont="1" applyBorder="1" applyAlignment="1">
      <alignment horizontal="left" wrapText="1"/>
    </xf>
    <xf numFmtId="164" fontId="2" fillId="0" borderId="2" xfId="0" applyFont="1" applyBorder="1" applyAlignment="1">
      <alignment horizontal="left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6" fontId="8" fillId="2" borderId="2" xfId="0" applyNumberFormat="1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left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0" zoomScaleNormal="90" workbookViewId="0" topLeftCell="A1">
      <selection activeCell="N2" sqref="N2"/>
    </sheetView>
  </sheetViews>
  <sheetFormatPr defaultColWidth="9.140625" defaultRowHeight="15"/>
  <cols>
    <col min="1" max="1" width="5.00390625" style="1" customWidth="1"/>
    <col min="2" max="2" width="35.140625" style="2" customWidth="1"/>
    <col min="3" max="3" width="8.421875" style="1" customWidth="1"/>
    <col min="4" max="4" width="11.8515625" style="1" customWidth="1"/>
    <col min="5" max="5" width="9.57421875" style="3" customWidth="1"/>
    <col min="6" max="6" width="8.8515625" style="3" customWidth="1"/>
    <col min="7" max="7" width="7.7109375" style="4" customWidth="1"/>
    <col min="8" max="8" width="6.421875" style="4" customWidth="1"/>
    <col min="9" max="9" width="10.28125" style="5" customWidth="1"/>
    <col min="10" max="10" width="7.57421875" style="4" customWidth="1"/>
    <col min="11" max="11" width="6.8515625" style="4" customWidth="1"/>
    <col min="12" max="12" width="7.421875" style="4" customWidth="1"/>
    <col min="13" max="13" width="12.00390625" style="5" customWidth="1"/>
    <col min="14" max="14" width="11.421875" style="5" customWidth="1"/>
    <col min="15" max="15" width="12.140625" style="5" customWidth="1"/>
    <col min="16" max="16" width="17.421875" style="6" customWidth="1"/>
    <col min="17" max="17" width="15.57421875" style="6" customWidth="1"/>
    <col min="18" max="18" width="8.8515625" style="5" customWidth="1"/>
    <col min="19" max="19" width="14.28125" style="6" customWidth="1"/>
    <col min="20" max="20" width="6.421875" style="5" customWidth="1"/>
    <col min="21" max="21" width="0" style="7" hidden="1" customWidth="1"/>
    <col min="22" max="16384" width="9.140625" style="7" customWidth="1"/>
  </cols>
  <sheetData>
    <row r="1" spans="6:20" ht="13.5" customHeight="1">
      <c r="F1" s="3" t="s">
        <v>0</v>
      </c>
      <c r="N1" s="8"/>
      <c r="O1" s="8"/>
      <c r="P1" s="8"/>
      <c r="Q1" s="8"/>
      <c r="R1" s="8"/>
      <c r="S1" s="8"/>
      <c r="T1" s="8"/>
    </row>
    <row r="2" spans="14:20" ht="25.5" customHeight="1">
      <c r="N2" s="8" t="s">
        <v>1</v>
      </c>
      <c r="O2" s="8"/>
      <c r="P2" s="8"/>
      <c r="Q2" s="8"/>
      <c r="R2" s="8"/>
      <c r="S2" s="8"/>
      <c r="T2" s="8"/>
    </row>
    <row r="3" spans="14:20" ht="30" customHeight="1">
      <c r="N3" s="9"/>
      <c r="O3" s="9"/>
      <c r="P3" s="8" t="s">
        <v>2</v>
      </c>
      <c r="Q3" s="8"/>
      <c r="R3" s="8"/>
      <c r="S3" s="8"/>
      <c r="T3" s="8"/>
    </row>
    <row r="4" spans="14:20" ht="17.25" customHeight="1">
      <c r="N4" s="9"/>
      <c r="O4" s="9"/>
      <c r="P4" s="8" t="s">
        <v>3</v>
      </c>
      <c r="Q4" s="8"/>
      <c r="R4" s="8"/>
      <c r="S4" s="8"/>
      <c r="T4" s="8"/>
    </row>
    <row r="5" spans="14:20" ht="17.25" customHeight="1">
      <c r="N5" s="9"/>
      <c r="O5" s="9"/>
      <c r="P5" s="8" t="s">
        <v>4</v>
      </c>
      <c r="Q5" s="8"/>
      <c r="R5" s="8"/>
      <c r="S5" s="8"/>
      <c r="T5" s="8"/>
    </row>
    <row r="6" spans="14:20" ht="13.5" customHeight="1">
      <c r="N6" s="10" t="s">
        <v>5</v>
      </c>
      <c r="O6" s="10"/>
      <c r="P6" s="10"/>
      <c r="Q6" s="10"/>
      <c r="R6" s="10"/>
      <c r="S6" s="10"/>
      <c r="T6" s="10"/>
    </row>
    <row r="7" spans="1:20" ht="13.5" customHeight="1">
      <c r="A7" s="11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9.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1" s="17" customFormat="1" ht="46.5" customHeight="1">
      <c r="A9" s="13" t="s">
        <v>8</v>
      </c>
      <c r="B9" s="13" t="s">
        <v>9</v>
      </c>
      <c r="C9" s="14" t="s">
        <v>10</v>
      </c>
      <c r="D9" s="14"/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3" t="s">
        <v>16</v>
      </c>
      <c r="K9" s="13"/>
      <c r="L9" s="13"/>
      <c r="M9" s="13" t="s">
        <v>17</v>
      </c>
      <c r="N9" s="13"/>
      <c r="O9" s="13"/>
      <c r="P9" s="16" t="s">
        <v>18</v>
      </c>
      <c r="Q9" s="16"/>
      <c r="R9" s="16"/>
      <c r="S9" s="16"/>
      <c r="T9" s="15" t="s">
        <v>19</v>
      </c>
      <c r="U9" s="17" t="s">
        <v>20</v>
      </c>
    </row>
    <row r="10" spans="1:20" s="17" customFormat="1" ht="50.25" customHeight="1">
      <c r="A10" s="13"/>
      <c r="B10" s="13"/>
      <c r="C10" s="14"/>
      <c r="D10" s="14"/>
      <c r="E10" s="15"/>
      <c r="F10" s="15"/>
      <c r="G10" s="15"/>
      <c r="H10" s="15"/>
      <c r="I10" s="15"/>
      <c r="J10" s="18" t="s">
        <v>21</v>
      </c>
      <c r="K10" s="19" t="s">
        <v>22</v>
      </c>
      <c r="L10" s="19"/>
      <c r="M10" s="18" t="s">
        <v>21</v>
      </c>
      <c r="N10" s="19" t="s">
        <v>22</v>
      </c>
      <c r="O10" s="19"/>
      <c r="P10" s="18" t="s">
        <v>21</v>
      </c>
      <c r="Q10" s="19" t="s">
        <v>23</v>
      </c>
      <c r="R10" s="19"/>
      <c r="S10" s="19"/>
      <c r="T10" s="15"/>
    </row>
    <row r="11" spans="1:21" s="17" customFormat="1" ht="109.5" customHeight="1">
      <c r="A11" s="13"/>
      <c r="B11" s="13"/>
      <c r="C11" s="18" t="s">
        <v>24</v>
      </c>
      <c r="D11" s="18" t="s">
        <v>25</v>
      </c>
      <c r="E11" s="15"/>
      <c r="F11" s="15"/>
      <c r="G11" s="15"/>
      <c r="H11" s="15"/>
      <c r="I11" s="15"/>
      <c r="J11" s="15"/>
      <c r="K11" s="15" t="s">
        <v>26</v>
      </c>
      <c r="L11" s="15" t="s">
        <v>27</v>
      </c>
      <c r="M11" s="18"/>
      <c r="N11" s="15" t="s">
        <v>26</v>
      </c>
      <c r="O11" s="15" t="s">
        <v>27</v>
      </c>
      <c r="P11" s="18"/>
      <c r="Q11" s="15" t="s">
        <v>28</v>
      </c>
      <c r="R11" s="15" t="s">
        <v>29</v>
      </c>
      <c r="S11" s="15" t="s">
        <v>30</v>
      </c>
      <c r="T11" s="15"/>
      <c r="U11" s="17" t="s">
        <v>31</v>
      </c>
    </row>
    <row r="12" spans="1:21" s="20" customFormat="1" ht="20.25">
      <c r="A12" s="13"/>
      <c r="B12" s="13"/>
      <c r="C12" s="18"/>
      <c r="D12" s="18"/>
      <c r="E12" s="18"/>
      <c r="F12" s="15"/>
      <c r="G12" s="19" t="s">
        <v>32</v>
      </c>
      <c r="H12" s="19" t="s">
        <v>32</v>
      </c>
      <c r="I12" s="19" t="s">
        <v>33</v>
      </c>
      <c r="J12" s="19" t="s">
        <v>34</v>
      </c>
      <c r="K12" s="19" t="s">
        <v>34</v>
      </c>
      <c r="L12" s="19" t="s">
        <v>34</v>
      </c>
      <c r="M12" s="19" t="s">
        <v>33</v>
      </c>
      <c r="N12" s="19" t="s">
        <v>33</v>
      </c>
      <c r="O12" s="19" t="s">
        <v>33</v>
      </c>
      <c r="P12" s="19" t="s">
        <v>35</v>
      </c>
      <c r="Q12" s="19" t="s">
        <v>35</v>
      </c>
      <c r="R12" s="19" t="s">
        <v>35</v>
      </c>
      <c r="S12" s="19" t="s">
        <v>35</v>
      </c>
      <c r="T12" s="19" t="s">
        <v>35</v>
      </c>
      <c r="U12" s="20" t="s">
        <v>36</v>
      </c>
    </row>
    <row r="13" spans="1:20" s="20" customFormat="1" ht="15" customHeight="1">
      <c r="A13" s="21">
        <v>1</v>
      </c>
      <c r="B13" s="21">
        <v>2</v>
      </c>
      <c r="C13" s="21">
        <v>3</v>
      </c>
      <c r="D13" s="21">
        <v>4</v>
      </c>
      <c r="E13" s="22">
        <v>5</v>
      </c>
      <c r="F13" s="22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</row>
    <row r="14" spans="1:21" s="30" customFormat="1" ht="29.25" customHeight="1">
      <c r="A14" s="23" t="s">
        <v>37</v>
      </c>
      <c r="B14" s="23"/>
      <c r="C14" s="24" t="s">
        <v>38</v>
      </c>
      <c r="D14" s="24" t="s">
        <v>38</v>
      </c>
      <c r="E14" s="25" t="s">
        <v>38</v>
      </c>
      <c r="F14" s="25" t="s">
        <v>38</v>
      </c>
      <c r="G14" s="26">
        <f>G16+G21+G27+G33+G45+G48+G59+G62+G69+G75+G79+G83+G93+G99</f>
        <v>784</v>
      </c>
      <c r="H14" s="26">
        <f>H16+H21+H27+H33+H45+H48+H59+H62+H69+H75+H79+H83+H93+H99</f>
        <v>723</v>
      </c>
      <c r="I14" s="27">
        <f aca="true" t="shared" si="0" ref="I14:T14">I16+I21+I27+I33+I45+I48+I59+I62+I69+I75+I79+I83+I93+I99</f>
        <v>18078.050000000003</v>
      </c>
      <c r="J14" s="26">
        <f t="shared" si="0"/>
        <v>274</v>
      </c>
      <c r="K14" s="26">
        <f t="shared" si="0"/>
        <v>33</v>
      </c>
      <c r="L14" s="26">
        <f t="shared" si="0"/>
        <v>241</v>
      </c>
      <c r="M14" s="27">
        <f t="shared" si="0"/>
        <v>12278.550000000001</v>
      </c>
      <c r="N14" s="27">
        <f t="shared" si="0"/>
        <v>1527.8999999999999</v>
      </c>
      <c r="O14" s="27">
        <f t="shared" si="0"/>
        <v>10750.650000000001</v>
      </c>
      <c r="P14" s="28">
        <f t="shared" si="0"/>
        <v>326087011.71999997</v>
      </c>
      <c r="Q14" s="28">
        <f t="shared" si="0"/>
        <v>229397428.73999998</v>
      </c>
      <c r="R14" s="27">
        <f t="shared" si="0"/>
        <v>0</v>
      </c>
      <c r="S14" s="28">
        <f t="shared" si="0"/>
        <v>96689582.97999999</v>
      </c>
      <c r="T14" s="27">
        <f t="shared" si="0"/>
        <v>0</v>
      </c>
      <c r="U14" s="29">
        <f>U16+U21+U27+U33+U45+U48+U59+U62+U69+U75+U79+U83+U93+U99</f>
        <v>0</v>
      </c>
    </row>
    <row r="15" spans="1:20" s="30" customFormat="1" ht="22.5" customHeight="1">
      <c r="A15" s="31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30" customFormat="1" ht="24.75" customHeight="1">
      <c r="A16" s="23" t="s">
        <v>40</v>
      </c>
      <c r="B16" s="23"/>
      <c r="C16" s="24"/>
      <c r="D16" s="24"/>
      <c r="E16" s="25"/>
      <c r="F16" s="25"/>
      <c r="G16" s="29">
        <v>8</v>
      </c>
      <c r="H16" s="29">
        <v>8</v>
      </c>
      <c r="I16" s="32">
        <v>568.5</v>
      </c>
      <c r="J16" s="29">
        <v>4</v>
      </c>
      <c r="K16" s="29">
        <v>0</v>
      </c>
      <c r="L16" s="29">
        <v>4</v>
      </c>
      <c r="M16" s="32">
        <v>147.3</v>
      </c>
      <c r="N16" s="32">
        <v>0</v>
      </c>
      <c r="O16" s="32">
        <v>147.3</v>
      </c>
      <c r="P16" s="33">
        <v>4419000</v>
      </c>
      <c r="Q16" s="33">
        <v>3123349</v>
      </c>
      <c r="R16" s="32">
        <v>0</v>
      </c>
      <c r="S16" s="33">
        <v>1295651</v>
      </c>
      <c r="T16" s="32">
        <v>0</v>
      </c>
    </row>
    <row r="17" spans="1:20" s="30" customFormat="1" ht="27.75" customHeight="1">
      <c r="A17" s="34" t="s">
        <v>41</v>
      </c>
      <c r="B17" s="35" t="s">
        <v>42</v>
      </c>
      <c r="C17" s="36" t="s">
        <v>43</v>
      </c>
      <c r="D17" s="24" t="s">
        <v>44</v>
      </c>
      <c r="E17" s="25" t="s">
        <v>45</v>
      </c>
      <c r="F17" s="25" t="s">
        <v>46</v>
      </c>
      <c r="G17" s="29">
        <v>3</v>
      </c>
      <c r="H17" s="29">
        <v>3</v>
      </c>
      <c r="I17" s="32">
        <v>238.7</v>
      </c>
      <c r="J17" s="29">
        <v>1</v>
      </c>
      <c r="K17" s="29">
        <v>0</v>
      </c>
      <c r="L17" s="29">
        <v>1</v>
      </c>
      <c r="M17" s="32">
        <v>29.7</v>
      </c>
      <c r="N17" s="32">
        <v>0</v>
      </c>
      <c r="O17" s="32">
        <v>29.7</v>
      </c>
      <c r="P17" s="33">
        <v>891000</v>
      </c>
      <c r="Q17" s="33">
        <v>629758.8</v>
      </c>
      <c r="R17" s="32">
        <v>0</v>
      </c>
      <c r="S17" s="33">
        <v>261241.2</v>
      </c>
      <c r="T17" s="32">
        <v>0</v>
      </c>
    </row>
    <row r="18" spans="1:20" s="30" customFormat="1" ht="26.25" customHeight="1">
      <c r="A18" s="34" t="s">
        <v>47</v>
      </c>
      <c r="B18" s="35" t="s">
        <v>48</v>
      </c>
      <c r="C18" s="36" t="s">
        <v>43</v>
      </c>
      <c r="D18" s="24" t="s">
        <v>44</v>
      </c>
      <c r="E18" s="25" t="s">
        <v>45</v>
      </c>
      <c r="F18" s="25" t="s">
        <v>46</v>
      </c>
      <c r="G18" s="29">
        <v>1</v>
      </c>
      <c r="H18" s="29">
        <v>1</v>
      </c>
      <c r="I18" s="32">
        <v>242.6</v>
      </c>
      <c r="J18" s="29">
        <v>1</v>
      </c>
      <c r="K18" s="29">
        <v>0</v>
      </c>
      <c r="L18" s="29">
        <v>1</v>
      </c>
      <c r="M18" s="32">
        <v>30.4</v>
      </c>
      <c r="N18" s="32">
        <v>0</v>
      </c>
      <c r="O18" s="32">
        <v>30.4</v>
      </c>
      <c r="P18" s="33">
        <v>912000</v>
      </c>
      <c r="Q18" s="33">
        <v>644601.6</v>
      </c>
      <c r="R18" s="32">
        <v>0</v>
      </c>
      <c r="S18" s="33">
        <v>267398.4</v>
      </c>
      <c r="T18" s="32">
        <v>0</v>
      </c>
    </row>
    <row r="19" spans="1:20" s="30" customFormat="1" ht="24" customHeight="1">
      <c r="A19" s="34" t="s">
        <v>49</v>
      </c>
      <c r="B19" s="35" t="s">
        <v>50</v>
      </c>
      <c r="C19" s="36" t="s">
        <v>43</v>
      </c>
      <c r="D19" s="24" t="s">
        <v>44</v>
      </c>
      <c r="E19" s="25" t="s">
        <v>45</v>
      </c>
      <c r="F19" s="25" t="s">
        <v>46</v>
      </c>
      <c r="G19" s="29">
        <v>4</v>
      </c>
      <c r="H19" s="29">
        <v>4</v>
      </c>
      <c r="I19" s="32">
        <v>87.2</v>
      </c>
      <c r="J19" s="29">
        <v>2</v>
      </c>
      <c r="K19" s="29">
        <v>0</v>
      </c>
      <c r="L19" s="29">
        <v>2</v>
      </c>
      <c r="M19" s="32">
        <v>87.2</v>
      </c>
      <c r="N19" s="32">
        <v>0</v>
      </c>
      <c r="O19" s="32">
        <v>87.2</v>
      </c>
      <c r="P19" s="33">
        <v>2616000</v>
      </c>
      <c r="Q19" s="33">
        <v>1848988.6</v>
      </c>
      <c r="R19" s="32">
        <v>0</v>
      </c>
      <c r="S19" s="33">
        <v>767011.4</v>
      </c>
      <c r="T19" s="32">
        <v>0</v>
      </c>
    </row>
    <row r="20" spans="1:20" s="30" customFormat="1" ht="24" customHeight="1">
      <c r="A20" s="31" t="s">
        <v>51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1" s="30" customFormat="1" ht="20.25" customHeight="1">
      <c r="A21" s="23" t="s">
        <v>40</v>
      </c>
      <c r="B21" s="23"/>
      <c r="C21" s="24"/>
      <c r="D21" s="24"/>
      <c r="E21" s="25"/>
      <c r="F21" s="25"/>
      <c r="G21" s="29">
        <f>SUM(G22:G25)</f>
        <v>147</v>
      </c>
      <c r="H21" s="29">
        <f>SUM(H22:H25)</f>
        <v>135</v>
      </c>
      <c r="I21" s="32">
        <f aca="true" t="shared" si="1" ref="I21:U21">SUM(I22:I25)</f>
        <v>2533.9</v>
      </c>
      <c r="J21" s="29">
        <f t="shared" si="1"/>
        <v>41</v>
      </c>
      <c r="K21" s="29">
        <f t="shared" si="1"/>
        <v>9</v>
      </c>
      <c r="L21" s="29">
        <f t="shared" si="1"/>
        <v>32</v>
      </c>
      <c r="M21" s="32">
        <f t="shared" si="1"/>
        <v>2284.9</v>
      </c>
      <c r="N21" s="32">
        <f t="shared" si="1"/>
        <v>488.6</v>
      </c>
      <c r="O21" s="32">
        <f t="shared" si="1"/>
        <v>1796.3000000000002</v>
      </c>
      <c r="P21" s="33">
        <f t="shared" si="1"/>
        <v>68115328.72</v>
      </c>
      <c r="Q21" s="33">
        <f t="shared" si="1"/>
        <v>48130291.27</v>
      </c>
      <c r="R21" s="32">
        <f t="shared" si="1"/>
        <v>0</v>
      </c>
      <c r="S21" s="33">
        <f t="shared" si="1"/>
        <v>19985037.45</v>
      </c>
      <c r="T21" s="32">
        <f t="shared" si="1"/>
        <v>0</v>
      </c>
      <c r="U21" s="29">
        <f t="shared" si="1"/>
        <v>0</v>
      </c>
    </row>
    <row r="22" spans="1:20" s="30" customFormat="1" ht="36" customHeight="1">
      <c r="A22" s="34" t="s">
        <v>52</v>
      </c>
      <c r="B22" s="37" t="s">
        <v>53</v>
      </c>
      <c r="C22" s="24" t="s">
        <v>54</v>
      </c>
      <c r="D22" s="24" t="s">
        <v>55</v>
      </c>
      <c r="E22" s="25" t="s">
        <v>56</v>
      </c>
      <c r="F22" s="25" t="s">
        <v>57</v>
      </c>
      <c r="G22" s="29">
        <v>47</v>
      </c>
      <c r="H22" s="29">
        <v>47</v>
      </c>
      <c r="I22" s="32">
        <v>718.5</v>
      </c>
      <c r="J22" s="29">
        <v>12</v>
      </c>
      <c r="K22" s="29">
        <v>3</v>
      </c>
      <c r="L22" s="29">
        <v>9</v>
      </c>
      <c r="M22" s="32">
        <v>718.5</v>
      </c>
      <c r="N22" s="32">
        <v>163.6</v>
      </c>
      <c r="O22" s="32">
        <v>554.9</v>
      </c>
      <c r="P22" s="33">
        <f>Q22+S22</f>
        <v>21419258.47</v>
      </c>
      <c r="Q22" s="33">
        <v>15134848.03</v>
      </c>
      <c r="R22" s="32">
        <v>0</v>
      </c>
      <c r="S22" s="33">
        <v>6284410.44</v>
      </c>
      <c r="T22" s="32">
        <v>0</v>
      </c>
    </row>
    <row r="23" spans="1:20" s="30" customFormat="1" ht="38.25" customHeight="1">
      <c r="A23" s="34" t="s">
        <v>58</v>
      </c>
      <c r="B23" s="37" t="s">
        <v>59</v>
      </c>
      <c r="C23" s="24" t="s">
        <v>60</v>
      </c>
      <c r="D23" s="24" t="s">
        <v>61</v>
      </c>
      <c r="E23" s="25" t="s">
        <v>56</v>
      </c>
      <c r="F23" s="25" t="s">
        <v>57</v>
      </c>
      <c r="G23" s="29">
        <v>41</v>
      </c>
      <c r="H23" s="29">
        <v>40</v>
      </c>
      <c r="I23" s="32">
        <v>733.8</v>
      </c>
      <c r="J23" s="29">
        <v>12</v>
      </c>
      <c r="K23" s="29">
        <v>3</v>
      </c>
      <c r="L23" s="29">
        <v>9</v>
      </c>
      <c r="M23" s="32">
        <v>714.7</v>
      </c>
      <c r="N23" s="32">
        <v>184.5</v>
      </c>
      <c r="O23" s="32">
        <v>530.2</v>
      </c>
      <c r="P23" s="33">
        <f>Q23+S23</f>
        <v>21305976.39</v>
      </c>
      <c r="Q23" s="33">
        <v>15054802.92</v>
      </c>
      <c r="R23" s="32">
        <v>0</v>
      </c>
      <c r="S23" s="33">
        <v>6251173.47</v>
      </c>
      <c r="T23" s="32">
        <v>0</v>
      </c>
    </row>
    <row r="24" spans="1:20" s="30" customFormat="1" ht="33.75" customHeight="1">
      <c r="A24" s="34" t="s">
        <v>62</v>
      </c>
      <c r="B24" s="37" t="s">
        <v>63</v>
      </c>
      <c r="C24" s="24" t="s">
        <v>64</v>
      </c>
      <c r="D24" s="24" t="s">
        <v>65</v>
      </c>
      <c r="E24" s="25" t="s">
        <v>56</v>
      </c>
      <c r="F24" s="25" t="s">
        <v>57</v>
      </c>
      <c r="G24" s="29">
        <v>41</v>
      </c>
      <c r="H24" s="29">
        <v>32</v>
      </c>
      <c r="I24" s="32">
        <v>731.6</v>
      </c>
      <c r="J24" s="29">
        <v>11</v>
      </c>
      <c r="K24" s="29">
        <v>3</v>
      </c>
      <c r="L24" s="29">
        <v>8</v>
      </c>
      <c r="M24" s="32">
        <v>583</v>
      </c>
      <c r="N24" s="32">
        <v>140.5</v>
      </c>
      <c r="O24" s="32">
        <v>442.5</v>
      </c>
      <c r="P24" s="33">
        <f>Q24+S24</f>
        <v>17379857.6</v>
      </c>
      <c r="Q24" s="33">
        <v>12280607.38</v>
      </c>
      <c r="R24" s="32">
        <v>0</v>
      </c>
      <c r="S24" s="33">
        <v>5099250.22</v>
      </c>
      <c r="T24" s="32">
        <v>0</v>
      </c>
    </row>
    <row r="25" spans="1:20" s="30" customFormat="1" ht="25.5" customHeight="1">
      <c r="A25" s="34" t="s">
        <v>66</v>
      </c>
      <c r="B25" s="37" t="s">
        <v>67</v>
      </c>
      <c r="C25" s="24" t="s">
        <v>68</v>
      </c>
      <c r="D25" s="24" t="s">
        <v>69</v>
      </c>
      <c r="E25" s="25" t="s">
        <v>56</v>
      </c>
      <c r="F25" s="25" t="s">
        <v>57</v>
      </c>
      <c r="G25" s="29">
        <v>18</v>
      </c>
      <c r="H25" s="29">
        <v>16</v>
      </c>
      <c r="I25" s="32">
        <v>350</v>
      </c>
      <c r="J25" s="29">
        <v>6</v>
      </c>
      <c r="K25" s="29">
        <v>0</v>
      </c>
      <c r="L25" s="29">
        <v>6</v>
      </c>
      <c r="M25" s="27">
        <v>268.7</v>
      </c>
      <c r="N25" s="32">
        <v>0</v>
      </c>
      <c r="O25" s="32">
        <v>268.7</v>
      </c>
      <c r="P25" s="33">
        <f>Q25+S25</f>
        <v>8010236.26</v>
      </c>
      <c r="Q25" s="33">
        <v>5660032.94</v>
      </c>
      <c r="R25" s="32">
        <v>0</v>
      </c>
      <c r="S25" s="33">
        <v>2350203.32</v>
      </c>
      <c r="T25" s="32">
        <v>0</v>
      </c>
    </row>
    <row r="26" spans="1:20" s="30" customFormat="1" ht="26.25" customHeight="1">
      <c r="A26" s="31" t="s">
        <v>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30" customFormat="1" ht="24.75" customHeight="1">
      <c r="A27" s="23" t="s">
        <v>40</v>
      </c>
      <c r="B27" s="23"/>
      <c r="C27" s="24"/>
      <c r="D27" s="24"/>
      <c r="E27" s="25"/>
      <c r="F27" s="25"/>
      <c r="G27" s="29">
        <v>43</v>
      </c>
      <c r="H27" s="29">
        <v>43</v>
      </c>
      <c r="I27" s="32">
        <v>1065.1</v>
      </c>
      <c r="J27" s="29">
        <v>18</v>
      </c>
      <c r="K27" s="29">
        <v>1</v>
      </c>
      <c r="L27" s="29">
        <v>17</v>
      </c>
      <c r="M27" s="32">
        <v>900.6</v>
      </c>
      <c r="N27" s="32">
        <v>50.5</v>
      </c>
      <c r="O27" s="32">
        <v>850.1</v>
      </c>
      <c r="P27" s="33">
        <f>P28+P29+P30+P31</f>
        <v>27009000</v>
      </c>
      <c r="Q27" s="33">
        <f>Q28+Q29+Q30+Q31</f>
        <v>19089960.8</v>
      </c>
      <c r="R27" s="32">
        <v>0</v>
      </c>
      <c r="S27" s="33">
        <f>S28+S29+S30+S31</f>
        <v>7919039.2</v>
      </c>
      <c r="T27" s="32">
        <v>0</v>
      </c>
    </row>
    <row r="28" spans="1:20" s="30" customFormat="1" ht="24" customHeight="1">
      <c r="A28" s="34" t="s">
        <v>71</v>
      </c>
      <c r="B28" s="37" t="s">
        <v>72</v>
      </c>
      <c r="C28" s="38" t="s">
        <v>43</v>
      </c>
      <c r="D28" s="24" t="s">
        <v>73</v>
      </c>
      <c r="E28" s="25" t="s">
        <v>56</v>
      </c>
      <c r="F28" s="25" t="s">
        <v>57</v>
      </c>
      <c r="G28" s="29">
        <v>6</v>
      </c>
      <c r="H28" s="29">
        <v>6</v>
      </c>
      <c r="I28" s="32">
        <v>129.9</v>
      </c>
      <c r="J28" s="29">
        <v>3</v>
      </c>
      <c r="K28" s="29">
        <v>0</v>
      </c>
      <c r="L28" s="29">
        <v>3</v>
      </c>
      <c r="M28" s="32">
        <v>97.4</v>
      </c>
      <c r="N28" s="32">
        <v>0</v>
      </c>
      <c r="O28" s="32">
        <v>97.4</v>
      </c>
      <c r="P28" s="33">
        <v>2922000</v>
      </c>
      <c r="Q28" s="33">
        <v>2065269.6</v>
      </c>
      <c r="R28" s="32">
        <v>0</v>
      </c>
      <c r="S28" s="33">
        <v>856730.4</v>
      </c>
      <c r="T28" s="32">
        <v>0</v>
      </c>
    </row>
    <row r="29" spans="1:20" s="30" customFormat="1" ht="23.25" customHeight="1">
      <c r="A29" s="34" t="s">
        <v>74</v>
      </c>
      <c r="B29" s="37" t="s">
        <v>75</v>
      </c>
      <c r="C29" s="38" t="s">
        <v>43</v>
      </c>
      <c r="D29" s="24" t="s">
        <v>73</v>
      </c>
      <c r="E29" s="25" t="s">
        <v>56</v>
      </c>
      <c r="F29" s="25" t="s">
        <v>57</v>
      </c>
      <c r="G29" s="29">
        <v>13</v>
      </c>
      <c r="H29" s="29">
        <v>13</v>
      </c>
      <c r="I29" s="32">
        <v>320.6</v>
      </c>
      <c r="J29" s="29">
        <v>5</v>
      </c>
      <c r="K29" s="29">
        <v>0</v>
      </c>
      <c r="L29" s="29">
        <v>5</v>
      </c>
      <c r="M29" s="32">
        <v>274.9</v>
      </c>
      <c r="N29" s="32">
        <v>0</v>
      </c>
      <c r="O29" s="32">
        <v>274.9</v>
      </c>
      <c r="P29" s="33">
        <v>8247000</v>
      </c>
      <c r="Q29" s="33">
        <v>5828979.2</v>
      </c>
      <c r="R29" s="32">
        <v>0</v>
      </c>
      <c r="S29" s="33">
        <v>2418020.8</v>
      </c>
      <c r="T29" s="32">
        <v>0</v>
      </c>
    </row>
    <row r="30" spans="1:20" s="30" customFormat="1" ht="22.5" customHeight="1">
      <c r="A30" s="34" t="s">
        <v>76</v>
      </c>
      <c r="B30" s="37" t="s">
        <v>77</v>
      </c>
      <c r="C30" s="38" t="s">
        <v>43</v>
      </c>
      <c r="D30" s="24" t="s">
        <v>73</v>
      </c>
      <c r="E30" s="25" t="s">
        <v>56</v>
      </c>
      <c r="F30" s="25" t="s">
        <v>57</v>
      </c>
      <c r="G30" s="29">
        <v>14</v>
      </c>
      <c r="H30" s="29">
        <v>14</v>
      </c>
      <c r="I30" s="32">
        <v>326.9</v>
      </c>
      <c r="J30" s="29">
        <v>5</v>
      </c>
      <c r="K30" s="29">
        <v>0</v>
      </c>
      <c r="L30" s="29">
        <v>5</v>
      </c>
      <c r="M30" s="32">
        <v>280.6</v>
      </c>
      <c r="N30" s="32">
        <v>0</v>
      </c>
      <c r="O30" s="32">
        <v>280.6</v>
      </c>
      <c r="P30" s="33">
        <f>Q30+S30</f>
        <v>8409000</v>
      </c>
      <c r="Q30" s="33">
        <v>5943481.2</v>
      </c>
      <c r="R30" s="32">
        <v>0</v>
      </c>
      <c r="S30" s="33">
        <v>2465518.8</v>
      </c>
      <c r="T30" s="32">
        <v>0</v>
      </c>
    </row>
    <row r="31" spans="1:20" s="30" customFormat="1" ht="23.25" customHeight="1">
      <c r="A31" s="34" t="s">
        <v>78</v>
      </c>
      <c r="B31" s="37" t="s">
        <v>79</v>
      </c>
      <c r="C31" s="38" t="s">
        <v>43</v>
      </c>
      <c r="D31" s="24" t="s">
        <v>73</v>
      </c>
      <c r="E31" s="25" t="s">
        <v>56</v>
      </c>
      <c r="F31" s="25" t="s">
        <v>57</v>
      </c>
      <c r="G31" s="29">
        <v>10</v>
      </c>
      <c r="H31" s="29">
        <v>10</v>
      </c>
      <c r="I31" s="32">
        <v>287.7</v>
      </c>
      <c r="J31" s="29">
        <v>5</v>
      </c>
      <c r="K31" s="29">
        <v>1</v>
      </c>
      <c r="L31" s="29">
        <v>4</v>
      </c>
      <c r="M31" s="32">
        <v>247.7</v>
      </c>
      <c r="N31" s="32">
        <v>50.5</v>
      </c>
      <c r="O31" s="32">
        <v>197.2</v>
      </c>
      <c r="P31" s="33">
        <f>Q31+S31</f>
        <v>7431000</v>
      </c>
      <c r="Q31" s="33">
        <v>5252230.8</v>
      </c>
      <c r="R31" s="32">
        <v>0</v>
      </c>
      <c r="S31" s="33">
        <v>2178769.2</v>
      </c>
      <c r="T31" s="32">
        <v>0</v>
      </c>
    </row>
    <row r="32" spans="1:20" s="30" customFormat="1" ht="23.25" customHeight="1">
      <c r="A32" s="39" t="s">
        <v>80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s="30" customFormat="1" ht="23.25" customHeight="1">
      <c r="A33" s="40" t="s">
        <v>40</v>
      </c>
      <c r="B33" s="40"/>
      <c r="C33" s="41"/>
      <c r="D33" s="41"/>
      <c r="E33" s="42"/>
      <c r="F33" s="42"/>
      <c r="G33" s="26">
        <f>SUM(G34:G43)</f>
        <v>211</v>
      </c>
      <c r="H33" s="26">
        <f aca="true" t="shared" si="2" ref="H33:S33">SUM(H34:H43)</f>
        <v>176</v>
      </c>
      <c r="I33" s="27">
        <f t="shared" si="2"/>
        <v>4819.1</v>
      </c>
      <c r="J33" s="26">
        <f t="shared" si="2"/>
        <v>55</v>
      </c>
      <c r="K33" s="26">
        <f t="shared" si="2"/>
        <v>0</v>
      </c>
      <c r="L33" s="26">
        <f t="shared" si="2"/>
        <v>55</v>
      </c>
      <c r="M33" s="27">
        <f t="shared" si="2"/>
        <v>2434.7000000000003</v>
      </c>
      <c r="N33" s="27">
        <f t="shared" si="2"/>
        <v>0</v>
      </c>
      <c r="O33" s="27">
        <f t="shared" si="2"/>
        <v>2434.7000000000003</v>
      </c>
      <c r="P33" s="28">
        <f t="shared" si="2"/>
        <v>71920500</v>
      </c>
      <c r="Q33" s="28">
        <f t="shared" si="2"/>
        <v>50833409.4</v>
      </c>
      <c r="R33" s="27">
        <f t="shared" si="2"/>
        <v>0</v>
      </c>
      <c r="S33" s="28">
        <f t="shared" si="2"/>
        <v>21087090.599999998</v>
      </c>
      <c r="T33" s="32">
        <v>0</v>
      </c>
    </row>
    <row r="34" spans="1:20" s="30" customFormat="1" ht="46.5">
      <c r="A34" s="34" t="s">
        <v>81</v>
      </c>
      <c r="B34" s="37" t="s">
        <v>82</v>
      </c>
      <c r="C34" s="37" t="s">
        <v>83</v>
      </c>
      <c r="D34" s="41" t="s">
        <v>84</v>
      </c>
      <c r="E34" s="42" t="s">
        <v>56</v>
      </c>
      <c r="F34" s="42" t="s">
        <v>57</v>
      </c>
      <c r="G34" s="26">
        <v>14</v>
      </c>
      <c r="H34" s="26">
        <v>5</v>
      </c>
      <c r="I34" s="27">
        <v>352.3</v>
      </c>
      <c r="J34" s="26">
        <v>2</v>
      </c>
      <c r="K34" s="26">
        <v>0</v>
      </c>
      <c r="L34" s="26">
        <v>2</v>
      </c>
      <c r="M34" s="27">
        <v>43.1</v>
      </c>
      <c r="N34" s="32">
        <v>0</v>
      </c>
      <c r="O34" s="27">
        <v>43.1</v>
      </c>
      <c r="P34" s="33">
        <f aca="true" t="shared" si="3" ref="P34:P43">Q34+S34</f>
        <v>969750</v>
      </c>
      <c r="Q34" s="33">
        <v>685419.3</v>
      </c>
      <c r="R34" s="32">
        <v>0</v>
      </c>
      <c r="S34" s="33">
        <v>284330.7</v>
      </c>
      <c r="T34" s="32">
        <v>0</v>
      </c>
    </row>
    <row r="35" spans="1:20" s="30" customFormat="1" ht="46.5">
      <c r="A35" s="34" t="s">
        <v>85</v>
      </c>
      <c r="B35" s="37" t="s">
        <v>86</v>
      </c>
      <c r="C35" s="37" t="s">
        <v>87</v>
      </c>
      <c r="D35" s="41" t="s">
        <v>84</v>
      </c>
      <c r="E35" s="42" t="s">
        <v>56</v>
      </c>
      <c r="F35" s="42" t="s">
        <v>57</v>
      </c>
      <c r="G35" s="26">
        <v>18</v>
      </c>
      <c r="H35" s="26">
        <v>5</v>
      </c>
      <c r="I35" s="27">
        <v>332.4</v>
      </c>
      <c r="J35" s="26">
        <v>2</v>
      </c>
      <c r="K35" s="26">
        <v>0</v>
      </c>
      <c r="L35" s="26">
        <v>2</v>
      </c>
      <c r="M35" s="27">
        <v>32.9</v>
      </c>
      <c r="N35" s="32">
        <v>0</v>
      </c>
      <c r="O35" s="27">
        <v>32.9</v>
      </c>
      <c r="P35" s="33">
        <f t="shared" si="3"/>
        <v>740250</v>
      </c>
      <c r="Q35" s="33">
        <v>523208.7</v>
      </c>
      <c r="R35" s="32">
        <v>0</v>
      </c>
      <c r="S35" s="33">
        <v>217041.3</v>
      </c>
      <c r="T35" s="32">
        <v>0</v>
      </c>
    </row>
    <row r="36" spans="1:20" s="30" customFormat="1" ht="46.5">
      <c r="A36" s="34" t="s">
        <v>88</v>
      </c>
      <c r="B36" s="37" t="s">
        <v>89</v>
      </c>
      <c r="C36" s="37" t="s">
        <v>90</v>
      </c>
      <c r="D36" s="41" t="s">
        <v>84</v>
      </c>
      <c r="E36" s="42" t="s">
        <v>56</v>
      </c>
      <c r="F36" s="42" t="s">
        <v>57</v>
      </c>
      <c r="G36" s="26">
        <v>14</v>
      </c>
      <c r="H36" s="26">
        <v>5</v>
      </c>
      <c r="I36" s="27">
        <v>351.6</v>
      </c>
      <c r="J36" s="26">
        <v>1</v>
      </c>
      <c r="K36" s="26">
        <v>0</v>
      </c>
      <c r="L36" s="26">
        <v>1</v>
      </c>
      <c r="M36" s="27">
        <v>24.2</v>
      </c>
      <c r="N36" s="32">
        <v>0</v>
      </c>
      <c r="O36" s="27">
        <v>24.2</v>
      </c>
      <c r="P36" s="33">
        <f t="shared" si="3"/>
        <v>544500</v>
      </c>
      <c r="Q36" s="33">
        <v>384852.6</v>
      </c>
      <c r="R36" s="32">
        <v>0</v>
      </c>
      <c r="S36" s="33">
        <v>159647.4</v>
      </c>
      <c r="T36" s="32">
        <v>0</v>
      </c>
    </row>
    <row r="37" spans="1:20" s="30" customFormat="1" ht="33" customHeight="1">
      <c r="A37" s="34" t="s">
        <v>91</v>
      </c>
      <c r="B37" s="37" t="s">
        <v>92</v>
      </c>
      <c r="C37" s="37" t="s">
        <v>93</v>
      </c>
      <c r="D37" s="41" t="s">
        <v>84</v>
      </c>
      <c r="E37" s="42" t="s">
        <v>56</v>
      </c>
      <c r="F37" s="42" t="s">
        <v>57</v>
      </c>
      <c r="G37" s="26">
        <v>31</v>
      </c>
      <c r="H37" s="26">
        <v>31</v>
      </c>
      <c r="I37" s="27">
        <v>496.8</v>
      </c>
      <c r="J37" s="26">
        <v>5</v>
      </c>
      <c r="K37" s="26">
        <v>0</v>
      </c>
      <c r="L37" s="26">
        <v>5</v>
      </c>
      <c r="M37" s="27">
        <v>307.4</v>
      </c>
      <c r="N37" s="32">
        <v>0</v>
      </c>
      <c r="O37" s="27">
        <v>307.4</v>
      </c>
      <c r="P37" s="33">
        <f t="shared" si="3"/>
        <v>9222000</v>
      </c>
      <c r="Q37" s="33">
        <v>6518109.6</v>
      </c>
      <c r="R37" s="32">
        <v>0</v>
      </c>
      <c r="S37" s="33">
        <v>2703890.4</v>
      </c>
      <c r="T37" s="32">
        <v>0</v>
      </c>
    </row>
    <row r="38" spans="1:20" s="30" customFormat="1" ht="27" customHeight="1">
      <c r="A38" s="34" t="s">
        <v>94</v>
      </c>
      <c r="B38" s="37" t="s">
        <v>95</v>
      </c>
      <c r="C38" s="37" t="s">
        <v>96</v>
      </c>
      <c r="D38" s="41" t="s">
        <v>97</v>
      </c>
      <c r="E38" s="42" t="s">
        <v>56</v>
      </c>
      <c r="F38" s="42" t="s">
        <v>57</v>
      </c>
      <c r="G38" s="26">
        <v>40</v>
      </c>
      <c r="H38" s="26">
        <v>40</v>
      </c>
      <c r="I38" s="27">
        <v>688.9</v>
      </c>
      <c r="J38" s="26">
        <v>12</v>
      </c>
      <c r="K38" s="26">
        <v>0</v>
      </c>
      <c r="L38" s="26">
        <v>12</v>
      </c>
      <c r="M38" s="27">
        <v>508.8</v>
      </c>
      <c r="N38" s="32">
        <v>0</v>
      </c>
      <c r="O38" s="27">
        <v>508.8</v>
      </c>
      <c r="P38" s="33">
        <f>Q38+S38</f>
        <v>14895000</v>
      </c>
      <c r="Q38" s="33">
        <v>10527786</v>
      </c>
      <c r="R38" s="32">
        <v>0</v>
      </c>
      <c r="S38" s="33">
        <v>4367214</v>
      </c>
      <c r="T38" s="32">
        <v>0</v>
      </c>
    </row>
    <row r="39" spans="1:20" s="30" customFormat="1" ht="18.75" customHeight="1">
      <c r="A39" s="34" t="s">
        <v>98</v>
      </c>
      <c r="B39" s="37" t="s">
        <v>99</v>
      </c>
      <c r="C39" s="37" t="s">
        <v>100</v>
      </c>
      <c r="D39" s="41" t="s">
        <v>101</v>
      </c>
      <c r="E39" s="42" t="s">
        <v>56</v>
      </c>
      <c r="F39" s="42" t="s">
        <v>57</v>
      </c>
      <c r="G39" s="26">
        <v>18</v>
      </c>
      <c r="H39" s="26">
        <v>17</v>
      </c>
      <c r="I39" s="27">
        <v>663.7</v>
      </c>
      <c r="J39" s="26">
        <v>7</v>
      </c>
      <c r="K39" s="26">
        <v>0</v>
      </c>
      <c r="L39" s="26">
        <v>7</v>
      </c>
      <c r="M39" s="27">
        <v>278.6</v>
      </c>
      <c r="N39" s="32">
        <v>0</v>
      </c>
      <c r="O39" s="27">
        <v>278.6</v>
      </c>
      <c r="P39" s="33">
        <f t="shared" si="3"/>
        <v>8358000</v>
      </c>
      <c r="Q39" s="33">
        <v>5907434.4</v>
      </c>
      <c r="R39" s="32">
        <v>0</v>
      </c>
      <c r="S39" s="33">
        <v>2450565.6</v>
      </c>
      <c r="T39" s="32">
        <v>0</v>
      </c>
    </row>
    <row r="40" spans="1:20" s="30" customFormat="1" ht="24.75" customHeight="1">
      <c r="A40" s="34" t="s">
        <v>102</v>
      </c>
      <c r="B40" s="37" t="s">
        <v>103</v>
      </c>
      <c r="C40" s="43" t="s">
        <v>104</v>
      </c>
      <c r="D40" s="41" t="s">
        <v>97</v>
      </c>
      <c r="E40" s="42" t="s">
        <v>56</v>
      </c>
      <c r="F40" s="42" t="s">
        <v>57</v>
      </c>
      <c r="G40" s="26">
        <v>22</v>
      </c>
      <c r="H40" s="26">
        <v>22</v>
      </c>
      <c r="I40" s="27">
        <v>365.4</v>
      </c>
      <c r="J40" s="26">
        <v>6</v>
      </c>
      <c r="K40" s="26">
        <v>0</v>
      </c>
      <c r="L40" s="26">
        <v>6</v>
      </c>
      <c r="M40" s="27">
        <v>273.4</v>
      </c>
      <c r="N40" s="32">
        <v>0</v>
      </c>
      <c r="O40" s="27">
        <v>273.4</v>
      </c>
      <c r="P40" s="33">
        <f>Q40+S40</f>
        <v>8202000</v>
      </c>
      <c r="Q40" s="33">
        <v>5797173.6</v>
      </c>
      <c r="R40" s="32">
        <v>0</v>
      </c>
      <c r="S40" s="33">
        <v>2404826.4</v>
      </c>
      <c r="T40" s="32">
        <v>0</v>
      </c>
    </row>
    <row r="41" spans="1:20" s="30" customFormat="1" ht="26.25" customHeight="1">
      <c r="A41" s="34" t="s">
        <v>105</v>
      </c>
      <c r="B41" s="37" t="s">
        <v>106</v>
      </c>
      <c r="C41" s="43" t="s">
        <v>107</v>
      </c>
      <c r="D41" s="24" t="s">
        <v>97</v>
      </c>
      <c r="E41" s="25" t="s">
        <v>56</v>
      </c>
      <c r="F41" s="25" t="s">
        <v>57</v>
      </c>
      <c r="G41" s="26">
        <v>14</v>
      </c>
      <c r="H41" s="26">
        <v>13</v>
      </c>
      <c r="I41" s="32">
        <v>535.7</v>
      </c>
      <c r="J41" s="29">
        <v>5</v>
      </c>
      <c r="K41" s="29">
        <v>0</v>
      </c>
      <c r="L41" s="29">
        <v>5</v>
      </c>
      <c r="M41" s="32">
        <v>197.8</v>
      </c>
      <c r="N41" s="32">
        <v>0</v>
      </c>
      <c r="O41" s="32">
        <v>197.8</v>
      </c>
      <c r="P41" s="33">
        <f t="shared" si="3"/>
        <v>5934000</v>
      </c>
      <c r="Q41" s="33">
        <v>4194151.2</v>
      </c>
      <c r="R41" s="32">
        <v>0</v>
      </c>
      <c r="S41" s="33">
        <v>1739848.8</v>
      </c>
      <c r="T41" s="32">
        <v>0</v>
      </c>
    </row>
    <row r="42" spans="1:20" s="30" customFormat="1" ht="25.5" customHeight="1">
      <c r="A42" s="34" t="s">
        <v>108</v>
      </c>
      <c r="B42" s="37" t="s">
        <v>109</v>
      </c>
      <c r="C42" s="43" t="s">
        <v>110</v>
      </c>
      <c r="D42" s="24" t="s">
        <v>97</v>
      </c>
      <c r="E42" s="25" t="s">
        <v>56</v>
      </c>
      <c r="F42" s="25" t="s">
        <v>57</v>
      </c>
      <c r="G42" s="26">
        <v>18</v>
      </c>
      <c r="H42" s="26">
        <v>18</v>
      </c>
      <c r="I42" s="32">
        <v>397.5</v>
      </c>
      <c r="J42" s="29">
        <v>7</v>
      </c>
      <c r="K42" s="29">
        <v>0</v>
      </c>
      <c r="L42" s="29">
        <v>7</v>
      </c>
      <c r="M42" s="32">
        <v>335</v>
      </c>
      <c r="N42" s="32">
        <v>0</v>
      </c>
      <c r="O42" s="32">
        <v>335</v>
      </c>
      <c r="P42" s="33">
        <f t="shared" si="3"/>
        <v>10050000</v>
      </c>
      <c r="Q42" s="33">
        <v>7103340</v>
      </c>
      <c r="R42" s="32">
        <v>0</v>
      </c>
      <c r="S42" s="33">
        <v>2946660</v>
      </c>
      <c r="T42" s="32">
        <v>0</v>
      </c>
    </row>
    <row r="43" spans="1:20" s="30" customFormat="1" ht="25.5" customHeight="1">
      <c r="A43" s="34" t="s">
        <v>111</v>
      </c>
      <c r="B43" s="37" t="s">
        <v>112</v>
      </c>
      <c r="C43" s="43" t="s">
        <v>113</v>
      </c>
      <c r="D43" s="24" t="s">
        <v>97</v>
      </c>
      <c r="E43" s="25" t="s">
        <v>56</v>
      </c>
      <c r="F43" s="25" t="s">
        <v>57</v>
      </c>
      <c r="G43" s="26">
        <v>22</v>
      </c>
      <c r="H43" s="26">
        <v>20</v>
      </c>
      <c r="I43" s="32">
        <v>634.8</v>
      </c>
      <c r="J43" s="29">
        <v>8</v>
      </c>
      <c r="K43" s="29">
        <v>0</v>
      </c>
      <c r="L43" s="29">
        <v>8</v>
      </c>
      <c r="M43" s="32">
        <v>433.5</v>
      </c>
      <c r="N43" s="32">
        <v>0</v>
      </c>
      <c r="O43" s="32">
        <v>433.5</v>
      </c>
      <c r="P43" s="33">
        <f t="shared" si="3"/>
        <v>13005000</v>
      </c>
      <c r="Q43" s="33">
        <v>9191934</v>
      </c>
      <c r="R43" s="32">
        <v>0</v>
      </c>
      <c r="S43" s="33">
        <v>3813066</v>
      </c>
      <c r="T43" s="32">
        <v>0</v>
      </c>
    </row>
    <row r="44" spans="1:20" s="30" customFormat="1" ht="21" customHeight="1">
      <c r="A44" s="31" t="s">
        <v>114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s="30" customFormat="1" ht="23.25" customHeight="1">
      <c r="A45" s="23" t="s">
        <v>40</v>
      </c>
      <c r="B45" s="23"/>
      <c r="C45" s="24"/>
      <c r="D45" s="24"/>
      <c r="E45" s="25"/>
      <c r="F45" s="25"/>
      <c r="G45" s="29">
        <v>24</v>
      </c>
      <c r="H45" s="29">
        <v>16</v>
      </c>
      <c r="I45" s="32">
        <v>333.4</v>
      </c>
      <c r="J45" s="29">
        <v>6</v>
      </c>
      <c r="K45" s="29">
        <v>0</v>
      </c>
      <c r="L45" s="29">
        <v>6</v>
      </c>
      <c r="M45" s="32">
        <v>255.8</v>
      </c>
      <c r="N45" s="32">
        <v>0</v>
      </c>
      <c r="O45" s="32">
        <v>255.8</v>
      </c>
      <c r="P45" s="33">
        <f>P46</f>
        <v>5487175</v>
      </c>
      <c r="Q45" s="33">
        <f>Q46</f>
        <v>2973175</v>
      </c>
      <c r="R45" s="32">
        <v>0</v>
      </c>
      <c r="S45" s="33">
        <v>2514000</v>
      </c>
      <c r="T45" s="32">
        <v>0</v>
      </c>
    </row>
    <row r="46" spans="1:20" s="30" customFormat="1" ht="25.5" customHeight="1">
      <c r="A46" s="24" t="s">
        <v>115</v>
      </c>
      <c r="B46" s="37" t="s">
        <v>116</v>
      </c>
      <c r="C46" s="38" t="s">
        <v>43</v>
      </c>
      <c r="D46" s="24" t="s">
        <v>117</v>
      </c>
      <c r="E46" s="25" t="s">
        <v>56</v>
      </c>
      <c r="F46" s="25" t="s">
        <v>57</v>
      </c>
      <c r="G46" s="29">
        <v>24</v>
      </c>
      <c r="H46" s="29">
        <v>16</v>
      </c>
      <c r="I46" s="32">
        <v>333.4</v>
      </c>
      <c r="J46" s="29">
        <v>6</v>
      </c>
      <c r="K46" s="29">
        <v>0</v>
      </c>
      <c r="L46" s="29">
        <v>6</v>
      </c>
      <c r="M46" s="32">
        <v>255.8</v>
      </c>
      <c r="N46" s="32">
        <v>0</v>
      </c>
      <c r="O46" s="32">
        <v>255.8</v>
      </c>
      <c r="P46" s="33">
        <f>Q46+S46</f>
        <v>5487175</v>
      </c>
      <c r="Q46" s="33">
        <v>2973175</v>
      </c>
      <c r="R46" s="32">
        <v>0</v>
      </c>
      <c r="S46" s="33">
        <v>2514000</v>
      </c>
      <c r="T46" s="32">
        <v>0</v>
      </c>
    </row>
    <row r="47" spans="1:20" s="30" customFormat="1" ht="21" customHeight="1">
      <c r="A47" s="39" t="s">
        <v>118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s="30" customFormat="1" ht="23.25" customHeight="1">
      <c r="A48" s="23" t="s">
        <v>40</v>
      </c>
      <c r="B48" s="23"/>
      <c r="C48" s="24"/>
      <c r="D48" s="24"/>
      <c r="E48" s="25"/>
      <c r="F48" s="25"/>
      <c r="G48" s="29">
        <v>65</v>
      </c>
      <c r="H48" s="29">
        <v>65</v>
      </c>
      <c r="I48" s="32">
        <v>1003.9</v>
      </c>
      <c r="J48" s="29">
        <v>28</v>
      </c>
      <c r="K48" s="29">
        <v>8</v>
      </c>
      <c r="L48" s="29">
        <v>20</v>
      </c>
      <c r="M48" s="32">
        <v>869.5</v>
      </c>
      <c r="N48" s="32">
        <v>233.2</v>
      </c>
      <c r="O48" s="32">
        <v>636.3</v>
      </c>
      <c r="P48" s="33">
        <v>25000000</v>
      </c>
      <c r="Q48" s="33">
        <v>17670000</v>
      </c>
      <c r="R48" s="32">
        <v>0</v>
      </c>
      <c r="S48" s="33">
        <v>7330000</v>
      </c>
      <c r="T48" s="32">
        <v>0</v>
      </c>
    </row>
    <row r="49" spans="1:20" s="30" customFormat="1" ht="21.75" customHeight="1">
      <c r="A49" s="41" t="s">
        <v>119</v>
      </c>
      <c r="B49" s="37" t="s">
        <v>120</v>
      </c>
      <c r="C49" s="41" t="s">
        <v>121</v>
      </c>
      <c r="D49" s="41" t="s">
        <v>122</v>
      </c>
      <c r="E49" s="42" t="s">
        <v>56</v>
      </c>
      <c r="F49" s="42" t="s">
        <v>57</v>
      </c>
      <c r="G49" s="26">
        <v>1</v>
      </c>
      <c r="H49" s="26">
        <v>1</v>
      </c>
      <c r="I49" s="27">
        <v>42.6</v>
      </c>
      <c r="J49" s="26">
        <v>1</v>
      </c>
      <c r="K49" s="26">
        <v>0</v>
      </c>
      <c r="L49" s="29">
        <v>1</v>
      </c>
      <c r="M49" s="32">
        <v>21.2</v>
      </c>
      <c r="N49" s="32">
        <v>0</v>
      </c>
      <c r="O49" s="32">
        <v>21.2</v>
      </c>
      <c r="P49" s="33">
        <v>609545.71</v>
      </c>
      <c r="Q49" s="33">
        <v>430826.91</v>
      </c>
      <c r="R49" s="32">
        <v>0</v>
      </c>
      <c r="S49" s="33">
        <v>178718.8</v>
      </c>
      <c r="T49" s="32">
        <v>0</v>
      </c>
    </row>
    <row r="50" spans="1:20" s="30" customFormat="1" ht="23.25" customHeight="1">
      <c r="A50" s="41" t="s">
        <v>123</v>
      </c>
      <c r="B50" s="37" t="s">
        <v>124</v>
      </c>
      <c r="C50" s="41" t="s">
        <v>125</v>
      </c>
      <c r="D50" s="41" t="s">
        <v>122</v>
      </c>
      <c r="E50" s="42" t="s">
        <v>56</v>
      </c>
      <c r="F50" s="42" t="s">
        <v>57</v>
      </c>
      <c r="G50" s="26">
        <v>1</v>
      </c>
      <c r="H50" s="26">
        <v>1</v>
      </c>
      <c r="I50" s="27">
        <v>37.2</v>
      </c>
      <c r="J50" s="26">
        <v>1</v>
      </c>
      <c r="K50" s="26">
        <v>0</v>
      </c>
      <c r="L50" s="29">
        <v>1</v>
      </c>
      <c r="M50" s="32">
        <v>18.6</v>
      </c>
      <c r="N50" s="32">
        <v>0</v>
      </c>
      <c r="O50" s="32">
        <v>18.6</v>
      </c>
      <c r="P50" s="33">
        <v>534790.11</v>
      </c>
      <c r="Q50" s="33">
        <v>377989.65</v>
      </c>
      <c r="R50" s="32">
        <v>0</v>
      </c>
      <c r="S50" s="33">
        <v>156800.46</v>
      </c>
      <c r="T50" s="32">
        <v>0</v>
      </c>
    </row>
    <row r="51" spans="1:20" s="30" customFormat="1" ht="22.5" customHeight="1">
      <c r="A51" s="41" t="s">
        <v>126</v>
      </c>
      <c r="B51" s="37" t="s">
        <v>127</v>
      </c>
      <c r="C51" s="41" t="s">
        <v>128</v>
      </c>
      <c r="D51" s="41" t="s">
        <v>122</v>
      </c>
      <c r="E51" s="42" t="s">
        <v>56</v>
      </c>
      <c r="F51" s="42" t="s">
        <v>57</v>
      </c>
      <c r="G51" s="26">
        <v>8</v>
      </c>
      <c r="H51" s="26">
        <v>8</v>
      </c>
      <c r="I51" s="27">
        <v>98.2</v>
      </c>
      <c r="J51" s="26">
        <v>4</v>
      </c>
      <c r="K51" s="26">
        <v>0</v>
      </c>
      <c r="L51" s="29">
        <v>4</v>
      </c>
      <c r="M51" s="32">
        <v>98.2</v>
      </c>
      <c r="N51" s="32">
        <v>0</v>
      </c>
      <c r="O51" s="32">
        <v>98.2</v>
      </c>
      <c r="P51" s="33">
        <v>2823461.76</v>
      </c>
      <c r="Q51" s="33">
        <v>1995622.77</v>
      </c>
      <c r="R51" s="32">
        <v>0</v>
      </c>
      <c r="S51" s="33">
        <v>827838.99</v>
      </c>
      <c r="T51" s="32">
        <v>0</v>
      </c>
    </row>
    <row r="52" spans="1:20" s="30" customFormat="1" ht="23.25" customHeight="1">
      <c r="A52" s="41" t="s">
        <v>129</v>
      </c>
      <c r="B52" s="37" t="s">
        <v>130</v>
      </c>
      <c r="C52" s="41" t="s">
        <v>131</v>
      </c>
      <c r="D52" s="41" t="s">
        <v>122</v>
      </c>
      <c r="E52" s="42" t="s">
        <v>56</v>
      </c>
      <c r="F52" s="42" t="s">
        <v>57</v>
      </c>
      <c r="G52" s="26">
        <v>5</v>
      </c>
      <c r="H52" s="26">
        <v>5</v>
      </c>
      <c r="I52" s="27">
        <v>67.5</v>
      </c>
      <c r="J52" s="26">
        <v>2</v>
      </c>
      <c r="K52" s="26">
        <v>0</v>
      </c>
      <c r="L52" s="29">
        <v>2</v>
      </c>
      <c r="M52" s="32">
        <v>67.5</v>
      </c>
      <c r="N52" s="32">
        <v>0</v>
      </c>
      <c r="O52" s="32">
        <v>67.5</v>
      </c>
      <c r="P52" s="33">
        <v>1940770.56</v>
      </c>
      <c r="Q52" s="33">
        <v>1371736.63</v>
      </c>
      <c r="R52" s="32">
        <v>0</v>
      </c>
      <c r="S52" s="33">
        <v>569033.93</v>
      </c>
      <c r="T52" s="32">
        <v>0</v>
      </c>
    </row>
    <row r="53" spans="1:20" s="30" customFormat="1" ht="20.25" customHeight="1">
      <c r="A53" s="41" t="s">
        <v>132</v>
      </c>
      <c r="B53" s="37" t="s">
        <v>133</v>
      </c>
      <c r="C53" s="41" t="s">
        <v>134</v>
      </c>
      <c r="D53" s="41" t="s">
        <v>122</v>
      </c>
      <c r="E53" s="42" t="s">
        <v>56</v>
      </c>
      <c r="F53" s="42" t="s">
        <v>57</v>
      </c>
      <c r="G53" s="26">
        <v>6</v>
      </c>
      <c r="H53" s="26">
        <v>6</v>
      </c>
      <c r="I53" s="27">
        <v>76</v>
      </c>
      <c r="J53" s="26">
        <v>2</v>
      </c>
      <c r="K53" s="26">
        <v>0</v>
      </c>
      <c r="L53" s="29">
        <v>2</v>
      </c>
      <c r="M53" s="32">
        <v>76</v>
      </c>
      <c r="N53" s="32">
        <v>0</v>
      </c>
      <c r="O53" s="32">
        <v>76</v>
      </c>
      <c r="P53" s="33">
        <v>2185163.89</v>
      </c>
      <c r="Q53" s="33">
        <v>1544473.84</v>
      </c>
      <c r="R53" s="32">
        <v>0</v>
      </c>
      <c r="S53" s="33">
        <v>640690.05</v>
      </c>
      <c r="T53" s="32">
        <v>0</v>
      </c>
    </row>
    <row r="54" spans="1:20" s="30" customFormat="1" ht="24.75" customHeight="1">
      <c r="A54" s="41" t="s">
        <v>135</v>
      </c>
      <c r="B54" s="37" t="s">
        <v>136</v>
      </c>
      <c r="C54" s="41" t="s">
        <v>137</v>
      </c>
      <c r="D54" s="41" t="s">
        <v>122</v>
      </c>
      <c r="E54" s="42" t="s">
        <v>56</v>
      </c>
      <c r="F54" s="42" t="s">
        <v>57</v>
      </c>
      <c r="G54" s="26">
        <v>2</v>
      </c>
      <c r="H54" s="26">
        <v>2</v>
      </c>
      <c r="I54" s="27">
        <v>80.8</v>
      </c>
      <c r="J54" s="26">
        <v>2</v>
      </c>
      <c r="K54" s="26">
        <v>0</v>
      </c>
      <c r="L54" s="29">
        <v>2</v>
      </c>
      <c r="M54" s="32">
        <v>80.8</v>
      </c>
      <c r="N54" s="32">
        <v>0</v>
      </c>
      <c r="O54" s="32">
        <v>80.8</v>
      </c>
      <c r="P54" s="33">
        <v>2323174.24</v>
      </c>
      <c r="Q54" s="33">
        <v>1642019.55</v>
      </c>
      <c r="R54" s="32">
        <v>0</v>
      </c>
      <c r="S54" s="33">
        <v>681154.69</v>
      </c>
      <c r="T54" s="32">
        <v>0</v>
      </c>
    </row>
    <row r="55" spans="1:20" s="30" customFormat="1" ht="22.5" customHeight="1">
      <c r="A55" s="41" t="s">
        <v>138</v>
      </c>
      <c r="B55" s="37" t="s">
        <v>139</v>
      </c>
      <c r="C55" s="41" t="s">
        <v>140</v>
      </c>
      <c r="D55" s="41" t="s">
        <v>122</v>
      </c>
      <c r="E55" s="42" t="s">
        <v>56</v>
      </c>
      <c r="F55" s="42" t="s">
        <v>57</v>
      </c>
      <c r="G55" s="26">
        <v>30</v>
      </c>
      <c r="H55" s="26">
        <v>30</v>
      </c>
      <c r="I55" s="27">
        <v>351.7</v>
      </c>
      <c r="J55" s="26">
        <v>11</v>
      </c>
      <c r="K55" s="26">
        <v>8</v>
      </c>
      <c r="L55" s="29">
        <v>3</v>
      </c>
      <c r="M55" s="32">
        <v>351.7</v>
      </c>
      <c r="N55" s="32">
        <v>233.2</v>
      </c>
      <c r="O55" s="32">
        <v>118.5</v>
      </c>
      <c r="P55" s="33">
        <v>10112133.4</v>
      </c>
      <c r="Q55" s="33">
        <v>7147255.89</v>
      </c>
      <c r="R55" s="32">
        <v>0</v>
      </c>
      <c r="S55" s="33">
        <v>2964877.51</v>
      </c>
      <c r="T55" s="32">
        <v>0</v>
      </c>
    </row>
    <row r="56" spans="1:20" s="30" customFormat="1" ht="23.25" customHeight="1">
      <c r="A56" s="24" t="s">
        <v>141</v>
      </c>
      <c r="B56" s="37" t="s">
        <v>142</v>
      </c>
      <c r="C56" s="24" t="s">
        <v>143</v>
      </c>
      <c r="D56" s="24" t="s">
        <v>144</v>
      </c>
      <c r="E56" s="25" t="s">
        <v>56</v>
      </c>
      <c r="F56" s="25" t="s">
        <v>57</v>
      </c>
      <c r="G56" s="29">
        <v>10</v>
      </c>
      <c r="H56" s="29">
        <v>10</v>
      </c>
      <c r="I56" s="32">
        <v>184.4</v>
      </c>
      <c r="J56" s="29">
        <v>4</v>
      </c>
      <c r="K56" s="29">
        <v>0</v>
      </c>
      <c r="L56" s="29">
        <v>4</v>
      </c>
      <c r="M56" s="32">
        <v>123.3</v>
      </c>
      <c r="N56" s="32">
        <v>0</v>
      </c>
      <c r="O56" s="32">
        <v>123.3</v>
      </c>
      <c r="P56" s="33">
        <v>3545140.89</v>
      </c>
      <c r="Q56" s="33">
        <v>2505705.58</v>
      </c>
      <c r="R56" s="32">
        <v>0</v>
      </c>
      <c r="S56" s="33">
        <v>1039435.31</v>
      </c>
      <c r="T56" s="32">
        <v>0</v>
      </c>
    </row>
    <row r="57" spans="1:20" s="30" customFormat="1" ht="22.5" customHeight="1">
      <c r="A57" s="24" t="s">
        <v>145</v>
      </c>
      <c r="B57" s="37" t="s">
        <v>146</v>
      </c>
      <c r="C57" s="24" t="s">
        <v>147</v>
      </c>
      <c r="D57" s="24" t="s">
        <v>148</v>
      </c>
      <c r="E57" s="25" t="s">
        <v>56</v>
      </c>
      <c r="F57" s="25" t="s">
        <v>57</v>
      </c>
      <c r="G57" s="29">
        <v>2</v>
      </c>
      <c r="H57" s="29">
        <v>2</v>
      </c>
      <c r="I57" s="32">
        <v>65.5</v>
      </c>
      <c r="J57" s="29">
        <v>1</v>
      </c>
      <c r="K57" s="29">
        <v>0</v>
      </c>
      <c r="L57" s="29">
        <v>1</v>
      </c>
      <c r="M57" s="32">
        <v>32.2</v>
      </c>
      <c r="N57" s="32">
        <v>0</v>
      </c>
      <c r="O57" s="32">
        <v>32.2</v>
      </c>
      <c r="P57" s="33">
        <v>925819.44</v>
      </c>
      <c r="Q57" s="33">
        <v>654369.18</v>
      </c>
      <c r="R57" s="32">
        <v>0</v>
      </c>
      <c r="S57" s="33">
        <v>271450.26</v>
      </c>
      <c r="T57" s="32">
        <v>0</v>
      </c>
    </row>
    <row r="58" spans="1:20" s="30" customFormat="1" ht="21" customHeight="1">
      <c r="A58" s="31" t="s">
        <v>149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1" s="30" customFormat="1" ht="21.75" customHeight="1">
      <c r="A59" s="23" t="s">
        <v>150</v>
      </c>
      <c r="B59" s="23"/>
      <c r="C59" s="24"/>
      <c r="D59" s="24"/>
      <c r="E59" s="25"/>
      <c r="F59" s="25"/>
      <c r="G59" s="29">
        <v>4</v>
      </c>
      <c r="H59" s="29">
        <v>4</v>
      </c>
      <c r="I59" s="32">
        <v>84</v>
      </c>
      <c r="J59" s="29">
        <v>2</v>
      </c>
      <c r="K59" s="29">
        <v>0</v>
      </c>
      <c r="L59" s="29">
        <v>2</v>
      </c>
      <c r="M59" s="32">
        <v>84</v>
      </c>
      <c r="N59" s="32">
        <v>0</v>
      </c>
      <c r="O59" s="32">
        <v>84</v>
      </c>
      <c r="P59" s="33">
        <f>P60</f>
        <v>1973298.8599999999</v>
      </c>
      <c r="Q59" s="33">
        <f>Q60</f>
        <v>1394727.63</v>
      </c>
      <c r="R59" s="32">
        <v>0</v>
      </c>
      <c r="S59" s="33">
        <f>S60</f>
        <v>578571.23</v>
      </c>
      <c r="T59" s="32">
        <v>0</v>
      </c>
      <c r="U59" s="44"/>
    </row>
    <row r="60" spans="1:21" s="30" customFormat="1" ht="21" customHeight="1">
      <c r="A60" s="24" t="s">
        <v>151</v>
      </c>
      <c r="B60" s="45" t="s">
        <v>152</v>
      </c>
      <c r="C60" s="24" t="s">
        <v>153</v>
      </c>
      <c r="D60" s="24" t="s">
        <v>154</v>
      </c>
      <c r="E60" s="25" t="s">
        <v>56</v>
      </c>
      <c r="F60" s="25" t="s">
        <v>57</v>
      </c>
      <c r="G60" s="29">
        <v>4</v>
      </c>
      <c r="H60" s="29">
        <v>4</v>
      </c>
      <c r="I60" s="32">
        <v>84</v>
      </c>
      <c r="J60" s="29">
        <v>2</v>
      </c>
      <c r="K60" s="29">
        <v>0</v>
      </c>
      <c r="L60" s="29">
        <v>2</v>
      </c>
      <c r="M60" s="32">
        <v>84</v>
      </c>
      <c r="N60" s="32">
        <v>0</v>
      </c>
      <c r="O60" s="32">
        <v>84</v>
      </c>
      <c r="P60" s="33">
        <f>Q60+S60</f>
        <v>1973298.8599999999</v>
      </c>
      <c r="Q60" s="33">
        <v>1394727.63</v>
      </c>
      <c r="R60" s="32">
        <v>0</v>
      </c>
      <c r="S60" s="33">
        <v>578571.23</v>
      </c>
      <c r="T60" s="32">
        <v>0</v>
      </c>
      <c r="U60" s="44"/>
    </row>
    <row r="61" spans="1:20" s="30" customFormat="1" ht="21" customHeight="1">
      <c r="A61" s="39" t="s">
        <v>155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s="30" customFormat="1" ht="19.5" customHeight="1">
      <c r="A62" s="40" t="s">
        <v>150</v>
      </c>
      <c r="B62" s="40"/>
      <c r="C62" s="41"/>
      <c r="D62" s="41"/>
      <c r="E62" s="42"/>
      <c r="F62" s="42"/>
      <c r="G62" s="26">
        <f>SUM(G63:G67)</f>
        <v>65</v>
      </c>
      <c r="H62" s="26">
        <f aca="true" t="shared" si="4" ref="H62:S62">SUM(H63:H67)</f>
        <v>64</v>
      </c>
      <c r="I62" s="27">
        <f t="shared" si="4"/>
        <v>1745.7000000000003</v>
      </c>
      <c r="J62" s="26">
        <f t="shared" si="4"/>
        <v>27</v>
      </c>
      <c r="K62" s="26">
        <f t="shared" si="4"/>
        <v>5</v>
      </c>
      <c r="L62" s="26">
        <f t="shared" si="4"/>
        <v>22</v>
      </c>
      <c r="M62" s="27">
        <f t="shared" si="4"/>
        <v>1289.8</v>
      </c>
      <c r="N62" s="27">
        <f t="shared" si="4"/>
        <v>329.70000000000005</v>
      </c>
      <c r="O62" s="27">
        <f t="shared" si="4"/>
        <v>960.1000000000001</v>
      </c>
      <c r="P62" s="28">
        <f t="shared" si="4"/>
        <v>24176404.76</v>
      </c>
      <c r="Q62" s="28">
        <f t="shared" si="4"/>
        <v>17086373.91</v>
      </c>
      <c r="R62" s="27">
        <f t="shared" si="4"/>
        <v>0</v>
      </c>
      <c r="S62" s="28">
        <f t="shared" si="4"/>
        <v>7090030.85</v>
      </c>
      <c r="T62" s="27">
        <v>0</v>
      </c>
    </row>
    <row r="63" spans="1:20" s="30" customFormat="1" ht="20.25" customHeight="1">
      <c r="A63" s="41" t="s">
        <v>156</v>
      </c>
      <c r="B63" s="37" t="s">
        <v>157</v>
      </c>
      <c r="C63" s="41">
        <v>11</v>
      </c>
      <c r="D63" s="46">
        <v>39673</v>
      </c>
      <c r="E63" s="42" t="s">
        <v>56</v>
      </c>
      <c r="F63" s="42" t="s">
        <v>57</v>
      </c>
      <c r="G63" s="26">
        <v>8</v>
      </c>
      <c r="H63" s="26">
        <v>8</v>
      </c>
      <c r="I63" s="27">
        <v>456.1</v>
      </c>
      <c r="J63" s="26">
        <v>4</v>
      </c>
      <c r="K63" s="47">
        <v>1</v>
      </c>
      <c r="L63" s="47">
        <v>3</v>
      </c>
      <c r="M63" s="27">
        <v>198.8</v>
      </c>
      <c r="N63" s="27">
        <v>63.6</v>
      </c>
      <c r="O63" s="27">
        <v>135.2</v>
      </c>
      <c r="P63" s="28">
        <f>Q63+S63</f>
        <v>3544431.46</v>
      </c>
      <c r="Q63" s="28">
        <v>2505204.15</v>
      </c>
      <c r="R63" s="27">
        <v>0</v>
      </c>
      <c r="S63" s="28">
        <v>1039227.31</v>
      </c>
      <c r="T63" s="27">
        <v>0</v>
      </c>
    </row>
    <row r="64" spans="1:20" s="30" customFormat="1" ht="23.25" customHeight="1">
      <c r="A64" s="41" t="s">
        <v>158</v>
      </c>
      <c r="B64" s="37" t="s">
        <v>159</v>
      </c>
      <c r="C64" s="41" t="s">
        <v>160</v>
      </c>
      <c r="D64" s="41" t="s">
        <v>161</v>
      </c>
      <c r="E64" s="42" t="s">
        <v>56</v>
      </c>
      <c r="F64" s="42" t="s">
        <v>57</v>
      </c>
      <c r="G64" s="26">
        <v>19</v>
      </c>
      <c r="H64" s="26">
        <v>19</v>
      </c>
      <c r="I64" s="27">
        <v>472.7</v>
      </c>
      <c r="J64" s="26">
        <v>7</v>
      </c>
      <c r="K64" s="47">
        <v>1</v>
      </c>
      <c r="L64" s="47">
        <v>6</v>
      </c>
      <c r="M64" s="27">
        <v>405</v>
      </c>
      <c r="N64" s="27">
        <v>71.6</v>
      </c>
      <c r="O64" s="27">
        <v>333.4</v>
      </c>
      <c r="P64" s="28">
        <v>7503630.42</v>
      </c>
      <c r="Q64" s="28">
        <v>5303565.96</v>
      </c>
      <c r="R64" s="27">
        <v>0</v>
      </c>
      <c r="S64" s="28">
        <v>2200064.46</v>
      </c>
      <c r="T64" s="27">
        <v>0</v>
      </c>
    </row>
    <row r="65" spans="1:20" s="30" customFormat="1" ht="21.75" customHeight="1">
      <c r="A65" s="41" t="s">
        <v>162</v>
      </c>
      <c r="B65" s="37" t="s">
        <v>163</v>
      </c>
      <c r="C65" s="41" t="s">
        <v>164</v>
      </c>
      <c r="D65" s="41" t="s">
        <v>165</v>
      </c>
      <c r="E65" s="42" t="s">
        <v>45</v>
      </c>
      <c r="F65" s="42" t="s">
        <v>46</v>
      </c>
      <c r="G65" s="26">
        <v>9</v>
      </c>
      <c r="H65" s="26">
        <v>8</v>
      </c>
      <c r="I65" s="27">
        <v>277</v>
      </c>
      <c r="J65" s="26">
        <v>4</v>
      </c>
      <c r="K65" s="26">
        <v>0</v>
      </c>
      <c r="L65" s="26">
        <v>4</v>
      </c>
      <c r="M65" s="27">
        <v>146.1</v>
      </c>
      <c r="N65" s="27">
        <v>0</v>
      </c>
      <c r="O65" s="27">
        <v>146.1</v>
      </c>
      <c r="P65" s="28">
        <v>2763725.38</v>
      </c>
      <c r="Q65" s="28">
        <v>1951892.17</v>
      </c>
      <c r="R65" s="27">
        <v>0</v>
      </c>
      <c r="S65" s="28">
        <v>811833.21</v>
      </c>
      <c r="T65" s="27">
        <v>0</v>
      </c>
    </row>
    <row r="66" spans="1:20" s="30" customFormat="1" ht="21" customHeight="1">
      <c r="A66" s="41" t="s">
        <v>166</v>
      </c>
      <c r="B66" s="37" t="s">
        <v>167</v>
      </c>
      <c r="C66" s="41">
        <v>17</v>
      </c>
      <c r="D66" s="46">
        <v>39673</v>
      </c>
      <c r="E66" s="42" t="s">
        <v>56</v>
      </c>
      <c r="F66" s="42" t="s">
        <v>57</v>
      </c>
      <c r="G66" s="26">
        <v>7</v>
      </c>
      <c r="H66" s="26">
        <v>7</v>
      </c>
      <c r="I66" s="27">
        <v>79.7</v>
      </c>
      <c r="J66" s="26">
        <v>2</v>
      </c>
      <c r="K66" s="26">
        <v>0</v>
      </c>
      <c r="L66" s="26">
        <v>2</v>
      </c>
      <c r="M66" s="27">
        <v>79.7</v>
      </c>
      <c r="N66" s="27">
        <v>0</v>
      </c>
      <c r="O66" s="27">
        <v>79.7</v>
      </c>
      <c r="P66" s="28">
        <f>Q66+S66</f>
        <v>1528217.82</v>
      </c>
      <c r="Q66" s="28">
        <v>1080144.35</v>
      </c>
      <c r="R66" s="27">
        <v>0</v>
      </c>
      <c r="S66" s="28">
        <v>448073.47</v>
      </c>
      <c r="T66" s="27">
        <v>0</v>
      </c>
    </row>
    <row r="67" spans="1:20" s="30" customFormat="1" ht="24.75" customHeight="1">
      <c r="A67" s="41" t="s">
        <v>168</v>
      </c>
      <c r="B67" s="37" t="s">
        <v>169</v>
      </c>
      <c r="C67" s="41" t="s">
        <v>170</v>
      </c>
      <c r="D67" s="41" t="s">
        <v>171</v>
      </c>
      <c r="E67" s="42" t="s">
        <v>56</v>
      </c>
      <c r="F67" s="42" t="s">
        <v>57</v>
      </c>
      <c r="G67" s="26">
        <v>22</v>
      </c>
      <c r="H67" s="26">
        <v>22</v>
      </c>
      <c r="I67" s="27">
        <v>460.2</v>
      </c>
      <c r="J67" s="26">
        <v>10</v>
      </c>
      <c r="K67" s="26">
        <v>3</v>
      </c>
      <c r="L67" s="26">
        <v>7</v>
      </c>
      <c r="M67" s="27">
        <v>460.2</v>
      </c>
      <c r="N67" s="27">
        <v>194.5</v>
      </c>
      <c r="O67" s="27">
        <v>265.7</v>
      </c>
      <c r="P67" s="28">
        <f>Q67+S67</f>
        <v>8836399.68</v>
      </c>
      <c r="Q67" s="28">
        <v>6245567.28</v>
      </c>
      <c r="R67" s="27">
        <v>0</v>
      </c>
      <c r="S67" s="28">
        <v>2590832.4</v>
      </c>
      <c r="T67" s="27">
        <v>0</v>
      </c>
    </row>
    <row r="68" spans="1:20" s="30" customFormat="1" ht="20.25" customHeight="1">
      <c r="A68" s="31" t="s">
        <v>172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s="30" customFormat="1" ht="18" customHeight="1">
      <c r="A69" s="23" t="s">
        <v>40</v>
      </c>
      <c r="B69" s="23"/>
      <c r="C69" s="24"/>
      <c r="D69" s="24"/>
      <c r="E69" s="25"/>
      <c r="F69" s="25"/>
      <c r="G69" s="29">
        <f>SUM(G70:G73)</f>
        <v>50</v>
      </c>
      <c r="H69" s="29">
        <f aca="true" t="shared" si="5" ref="H69:T69">SUM(H70:H73)</f>
        <v>50</v>
      </c>
      <c r="I69" s="32">
        <f t="shared" si="5"/>
        <v>1417.2</v>
      </c>
      <c r="J69" s="29">
        <f t="shared" si="5"/>
        <v>20</v>
      </c>
      <c r="K69" s="29">
        <f t="shared" si="5"/>
        <v>4</v>
      </c>
      <c r="L69" s="29">
        <f t="shared" si="5"/>
        <v>16</v>
      </c>
      <c r="M69" s="32">
        <f t="shared" si="5"/>
        <v>880.7</v>
      </c>
      <c r="N69" s="32">
        <f t="shared" si="5"/>
        <v>162.6</v>
      </c>
      <c r="O69" s="32">
        <f t="shared" si="5"/>
        <v>718.1000000000001</v>
      </c>
      <c r="P69" s="33">
        <f t="shared" si="5"/>
        <v>26420914</v>
      </c>
      <c r="Q69" s="33">
        <f t="shared" si="5"/>
        <v>18674301</v>
      </c>
      <c r="R69" s="32">
        <f t="shared" si="5"/>
        <v>0</v>
      </c>
      <c r="S69" s="33">
        <f t="shared" si="5"/>
        <v>7746613</v>
      </c>
      <c r="T69" s="32">
        <f t="shared" si="5"/>
        <v>0</v>
      </c>
    </row>
    <row r="70" spans="1:20" s="30" customFormat="1" ht="19.5" customHeight="1">
      <c r="A70" s="24" t="s">
        <v>173</v>
      </c>
      <c r="B70" s="37" t="s">
        <v>174</v>
      </c>
      <c r="C70" s="24" t="s">
        <v>175</v>
      </c>
      <c r="D70" s="24" t="s">
        <v>176</v>
      </c>
      <c r="E70" s="25" t="s">
        <v>56</v>
      </c>
      <c r="F70" s="25" t="s">
        <v>57</v>
      </c>
      <c r="G70" s="29">
        <v>4</v>
      </c>
      <c r="H70" s="29">
        <v>4</v>
      </c>
      <c r="I70" s="32">
        <v>173</v>
      </c>
      <c r="J70" s="29">
        <v>2</v>
      </c>
      <c r="K70" s="29">
        <v>0</v>
      </c>
      <c r="L70" s="29">
        <v>2</v>
      </c>
      <c r="M70" s="32">
        <v>100.2</v>
      </c>
      <c r="N70" s="32">
        <v>0</v>
      </c>
      <c r="O70" s="32">
        <v>100.2</v>
      </c>
      <c r="P70" s="33">
        <v>3006000</v>
      </c>
      <c r="Q70" s="33">
        <v>2124640.8</v>
      </c>
      <c r="R70" s="32">
        <v>0</v>
      </c>
      <c r="S70" s="33">
        <v>881359.2</v>
      </c>
      <c r="T70" s="32">
        <v>0</v>
      </c>
    </row>
    <row r="71" spans="1:20" s="30" customFormat="1" ht="21" customHeight="1">
      <c r="A71" s="24" t="s">
        <v>177</v>
      </c>
      <c r="B71" s="37" t="s">
        <v>178</v>
      </c>
      <c r="C71" s="24" t="s">
        <v>179</v>
      </c>
      <c r="D71" s="24" t="s">
        <v>180</v>
      </c>
      <c r="E71" s="25" t="s">
        <v>56</v>
      </c>
      <c r="F71" s="25" t="s">
        <v>57</v>
      </c>
      <c r="G71" s="29">
        <v>4</v>
      </c>
      <c r="H71" s="29">
        <v>4</v>
      </c>
      <c r="I71" s="32">
        <v>482</v>
      </c>
      <c r="J71" s="29">
        <v>2</v>
      </c>
      <c r="K71" s="29">
        <v>0</v>
      </c>
      <c r="L71" s="29">
        <v>2</v>
      </c>
      <c r="M71" s="32">
        <v>100.3</v>
      </c>
      <c r="N71" s="32">
        <v>0</v>
      </c>
      <c r="O71" s="32">
        <v>100.3</v>
      </c>
      <c r="P71" s="33">
        <v>3008914</v>
      </c>
      <c r="Q71" s="33">
        <v>2126699.4</v>
      </c>
      <c r="R71" s="32">
        <v>0</v>
      </c>
      <c r="S71" s="33">
        <v>882214.6</v>
      </c>
      <c r="T71" s="32">
        <v>0</v>
      </c>
    </row>
    <row r="72" spans="1:20" s="30" customFormat="1" ht="18.75" customHeight="1">
      <c r="A72" s="24" t="s">
        <v>181</v>
      </c>
      <c r="B72" s="37" t="s">
        <v>182</v>
      </c>
      <c r="C72" s="24" t="s">
        <v>183</v>
      </c>
      <c r="D72" s="24" t="s">
        <v>184</v>
      </c>
      <c r="E72" s="25" t="s">
        <v>185</v>
      </c>
      <c r="F72" s="25" t="s">
        <v>46</v>
      </c>
      <c r="G72" s="29">
        <v>31</v>
      </c>
      <c r="H72" s="29">
        <v>31</v>
      </c>
      <c r="I72" s="32">
        <v>506.2</v>
      </c>
      <c r="J72" s="29">
        <v>12</v>
      </c>
      <c r="K72" s="29">
        <v>4</v>
      </c>
      <c r="L72" s="29">
        <v>8</v>
      </c>
      <c r="M72" s="32">
        <v>506.2</v>
      </c>
      <c r="N72" s="32">
        <v>162.6</v>
      </c>
      <c r="O72" s="32">
        <v>343.6</v>
      </c>
      <c r="P72" s="33">
        <v>15186000</v>
      </c>
      <c r="Q72" s="33">
        <v>10733464.8</v>
      </c>
      <c r="R72" s="32">
        <v>0</v>
      </c>
      <c r="S72" s="33">
        <v>4452535.2</v>
      </c>
      <c r="T72" s="32">
        <v>0</v>
      </c>
    </row>
    <row r="73" spans="1:20" s="30" customFormat="1" ht="15">
      <c r="A73" s="24" t="s">
        <v>186</v>
      </c>
      <c r="B73" s="37" t="s">
        <v>187</v>
      </c>
      <c r="C73" s="24" t="s">
        <v>188</v>
      </c>
      <c r="D73" s="24" t="s">
        <v>189</v>
      </c>
      <c r="E73" s="25" t="s">
        <v>56</v>
      </c>
      <c r="F73" s="25" t="s">
        <v>57</v>
      </c>
      <c r="G73" s="29">
        <v>11</v>
      </c>
      <c r="H73" s="29">
        <v>11</v>
      </c>
      <c r="I73" s="32">
        <v>256</v>
      </c>
      <c r="J73" s="29">
        <v>4</v>
      </c>
      <c r="K73" s="29">
        <v>0</v>
      </c>
      <c r="L73" s="29">
        <v>4</v>
      </c>
      <c r="M73" s="32">
        <v>174</v>
      </c>
      <c r="N73" s="32">
        <v>0</v>
      </c>
      <c r="O73" s="32">
        <v>174</v>
      </c>
      <c r="P73" s="33">
        <v>5220000</v>
      </c>
      <c r="Q73" s="33">
        <v>3689496</v>
      </c>
      <c r="R73" s="32">
        <v>0</v>
      </c>
      <c r="S73" s="33">
        <v>1530504</v>
      </c>
      <c r="T73" s="32">
        <v>0</v>
      </c>
    </row>
    <row r="74" spans="1:20" s="30" customFormat="1" ht="30" customHeight="1">
      <c r="A74" s="31" t="s">
        <v>190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s="30" customFormat="1" ht="20.25" customHeight="1">
      <c r="A75" s="23" t="s">
        <v>40</v>
      </c>
      <c r="B75" s="23"/>
      <c r="C75" s="24"/>
      <c r="D75" s="24"/>
      <c r="E75" s="25"/>
      <c r="F75" s="25"/>
      <c r="G75" s="29">
        <f>SUM(G76:G77)</f>
        <v>45</v>
      </c>
      <c r="H75" s="29">
        <f aca="true" t="shared" si="6" ref="H75:T75">SUM(H76:H77)</f>
        <v>44</v>
      </c>
      <c r="I75" s="32">
        <f t="shared" si="6"/>
        <v>733.8</v>
      </c>
      <c r="J75" s="29">
        <f t="shared" si="6"/>
        <v>17</v>
      </c>
      <c r="K75" s="29">
        <f t="shared" si="6"/>
        <v>4</v>
      </c>
      <c r="L75" s="29">
        <f t="shared" si="6"/>
        <v>13</v>
      </c>
      <c r="M75" s="32">
        <f t="shared" si="6"/>
        <v>703.5</v>
      </c>
      <c r="N75" s="32">
        <f t="shared" si="6"/>
        <v>167.8</v>
      </c>
      <c r="O75" s="32">
        <f t="shared" si="6"/>
        <v>535.7</v>
      </c>
      <c r="P75" s="33">
        <f t="shared" si="6"/>
        <v>20304269.3</v>
      </c>
      <c r="Q75" s="33">
        <f t="shared" si="6"/>
        <v>14351057.530000001</v>
      </c>
      <c r="R75" s="32">
        <f t="shared" si="6"/>
        <v>0</v>
      </c>
      <c r="S75" s="33">
        <f t="shared" si="6"/>
        <v>5953211.77</v>
      </c>
      <c r="T75" s="32">
        <f t="shared" si="6"/>
        <v>0</v>
      </c>
    </row>
    <row r="76" spans="1:20" s="30" customFormat="1" ht="19.5" customHeight="1">
      <c r="A76" s="24" t="s">
        <v>191</v>
      </c>
      <c r="B76" s="37" t="s">
        <v>192</v>
      </c>
      <c r="C76" s="24" t="s">
        <v>193</v>
      </c>
      <c r="D76" s="24" t="s">
        <v>194</v>
      </c>
      <c r="E76" s="25" t="s">
        <v>56</v>
      </c>
      <c r="F76" s="25" t="s">
        <v>57</v>
      </c>
      <c r="G76" s="29">
        <v>30</v>
      </c>
      <c r="H76" s="29">
        <v>29</v>
      </c>
      <c r="I76" s="32">
        <v>509.9</v>
      </c>
      <c r="J76" s="29">
        <v>11</v>
      </c>
      <c r="K76" s="29">
        <v>3</v>
      </c>
      <c r="L76" s="29">
        <v>8</v>
      </c>
      <c r="M76" s="32">
        <v>479.6</v>
      </c>
      <c r="N76" s="32">
        <v>111.6</v>
      </c>
      <c r="O76" s="32">
        <v>368</v>
      </c>
      <c r="P76" s="33">
        <v>13630127.34</v>
      </c>
      <c r="Q76" s="33">
        <v>9633774</v>
      </c>
      <c r="R76" s="32">
        <v>0</v>
      </c>
      <c r="S76" s="33">
        <v>3996353.34</v>
      </c>
      <c r="T76" s="32">
        <v>0</v>
      </c>
    </row>
    <row r="77" spans="1:20" s="30" customFormat="1" ht="18.75" customHeight="1">
      <c r="A77" s="24" t="s">
        <v>195</v>
      </c>
      <c r="B77" s="37" t="s">
        <v>196</v>
      </c>
      <c r="C77" s="24" t="s">
        <v>197</v>
      </c>
      <c r="D77" s="24" t="s">
        <v>198</v>
      </c>
      <c r="E77" s="25" t="s">
        <v>56</v>
      </c>
      <c r="F77" s="25" t="s">
        <v>57</v>
      </c>
      <c r="G77" s="29">
        <v>15</v>
      </c>
      <c r="H77" s="29">
        <v>15</v>
      </c>
      <c r="I77" s="32">
        <v>223.9</v>
      </c>
      <c r="J77" s="29">
        <v>6</v>
      </c>
      <c r="K77" s="29">
        <v>1</v>
      </c>
      <c r="L77" s="29">
        <v>5</v>
      </c>
      <c r="M77" s="32">
        <v>223.9</v>
      </c>
      <c r="N77" s="32">
        <v>56.2</v>
      </c>
      <c r="O77" s="32">
        <v>167.7</v>
      </c>
      <c r="P77" s="33">
        <v>6674141.96</v>
      </c>
      <c r="Q77" s="33">
        <v>4717283.53</v>
      </c>
      <c r="R77" s="32">
        <v>0</v>
      </c>
      <c r="S77" s="33">
        <v>1956858.43</v>
      </c>
      <c r="T77" s="32">
        <v>0</v>
      </c>
    </row>
    <row r="78" spans="1:20" s="30" customFormat="1" ht="24.75" customHeight="1">
      <c r="A78" s="31" t="s">
        <v>199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s="30" customFormat="1" ht="20.25" customHeight="1">
      <c r="A79" s="23" t="s">
        <v>40</v>
      </c>
      <c r="B79" s="23"/>
      <c r="C79" s="24"/>
      <c r="D79" s="24"/>
      <c r="E79" s="25"/>
      <c r="F79" s="25"/>
      <c r="G79" s="29">
        <f>SUM(G80:G81)</f>
        <v>11</v>
      </c>
      <c r="H79" s="29">
        <f aca="true" t="shared" si="7" ref="H79:T79">SUM(H80:H81)</f>
        <v>11</v>
      </c>
      <c r="I79" s="32">
        <f t="shared" si="7"/>
        <v>168</v>
      </c>
      <c r="J79" s="29">
        <f t="shared" si="7"/>
        <v>4</v>
      </c>
      <c r="K79" s="29">
        <f t="shared" si="7"/>
        <v>1</v>
      </c>
      <c r="L79" s="29">
        <f t="shared" si="7"/>
        <v>3</v>
      </c>
      <c r="M79" s="32">
        <f t="shared" si="7"/>
        <v>168</v>
      </c>
      <c r="N79" s="32">
        <f t="shared" si="7"/>
        <v>42</v>
      </c>
      <c r="O79" s="32">
        <f t="shared" si="7"/>
        <v>126</v>
      </c>
      <c r="P79" s="33">
        <f t="shared" si="7"/>
        <v>5036149.2</v>
      </c>
      <c r="Q79" s="33">
        <f t="shared" si="7"/>
        <v>3559550.24</v>
      </c>
      <c r="R79" s="32">
        <f t="shared" si="7"/>
        <v>0</v>
      </c>
      <c r="S79" s="33">
        <f t="shared" si="7"/>
        <v>1476598.96</v>
      </c>
      <c r="T79" s="32">
        <f t="shared" si="7"/>
        <v>0</v>
      </c>
    </row>
    <row r="80" spans="1:20" s="30" customFormat="1" ht="27.75">
      <c r="A80" s="24" t="s">
        <v>200</v>
      </c>
      <c r="B80" s="35" t="s">
        <v>201</v>
      </c>
      <c r="C80" s="24" t="s">
        <v>193</v>
      </c>
      <c r="D80" s="24" t="s">
        <v>202</v>
      </c>
      <c r="E80" s="25" t="s">
        <v>56</v>
      </c>
      <c r="F80" s="25" t="s">
        <v>57</v>
      </c>
      <c r="G80" s="29">
        <v>7</v>
      </c>
      <c r="H80" s="29">
        <v>7</v>
      </c>
      <c r="I80" s="32">
        <v>84</v>
      </c>
      <c r="J80" s="29">
        <v>2</v>
      </c>
      <c r="K80" s="29">
        <v>0</v>
      </c>
      <c r="L80" s="29">
        <v>2</v>
      </c>
      <c r="M80" s="32">
        <v>84</v>
      </c>
      <c r="N80" s="32">
        <v>0</v>
      </c>
      <c r="O80" s="32">
        <v>84</v>
      </c>
      <c r="P80" s="33">
        <f>Q80+S80</f>
        <v>2518074.6</v>
      </c>
      <c r="Q80" s="33">
        <v>1779775.12</v>
      </c>
      <c r="R80" s="32">
        <v>0</v>
      </c>
      <c r="S80" s="33">
        <v>738299.48</v>
      </c>
      <c r="T80" s="32">
        <v>0</v>
      </c>
    </row>
    <row r="81" spans="1:20" s="30" customFormat="1" ht="24" customHeight="1">
      <c r="A81" s="24" t="s">
        <v>203</v>
      </c>
      <c r="B81" s="35" t="s">
        <v>204</v>
      </c>
      <c r="C81" s="24" t="s">
        <v>205</v>
      </c>
      <c r="D81" s="24" t="s">
        <v>206</v>
      </c>
      <c r="E81" s="25" t="s">
        <v>56</v>
      </c>
      <c r="F81" s="25" t="s">
        <v>57</v>
      </c>
      <c r="G81" s="29">
        <v>4</v>
      </c>
      <c r="H81" s="29">
        <v>4</v>
      </c>
      <c r="I81" s="32">
        <v>84</v>
      </c>
      <c r="J81" s="29">
        <v>2</v>
      </c>
      <c r="K81" s="29">
        <v>1</v>
      </c>
      <c r="L81" s="29">
        <v>1</v>
      </c>
      <c r="M81" s="32">
        <v>84</v>
      </c>
      <c r="N81" s="32">
        <v>42</v>
      </c>
      <c r="O81" s="32">
        <v>42</v>
      </c>
      <c r="P81" s="33">
        <f>Q81+S81</f>
        <v>2518074.6</v>
      </c>
      <c r="Q81" s="33">
        <v>1779775.12</v>
      </c>
      <c r="R81" s="32">
        <v>0</v>
      </c>
      <c r="S81" s="33">
        <v>738299.48</v>
      </c>
      <c r="T81" s="32">
        <v>0</v>
      </c>
    </row>
    <row r="82" spans="1:20" s="30" customFormat="1" ht="22.5" customHeight="1">
      <c r="A82" s="31" t="s">
        <v>207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s="30" customFormat="1" ht="23.25" customHeight="1">
      <c r="A83" s="23" t="s">
        <v>40</v>
      </c>
      <c r="B83" s="23"/>
      <c r="C83" s="24"/>
      <c r="D83" s="24"/>
      <c r="E83" s="25"/>
      <c r="F83" s="25"/>
      <c r="G83" s="29">
        <f>SUM(G84:G91)</f>
        <v>50</v>
      </c>
      <c r="H83" s="29">
        <f aca="true" t="shared" si="8" ref="H83:T83">SUM(H84:H91)</f>
        <v>50</v>
      </c>
      <c r="I83" s="32">
        <f t="shared" si="8"/>
        <v>1910.1000000000001</v>
      </c>
      <c r="J83" s="29">
        <f t="shared" si="8"/>
        <v>27</v>
      </c>
      <c r="K83" s="29">
        <f t="shared" si="8"/>
        <v>0</v>
      </c>
      <c r="L83" s="29">
        <f t="shared" si="8"/>
        <v>27</v>
      </c>
      <c r="M83" s="32">
        <f t="shared" si="8"/>
        <v>1122.8999999999999</v>
      </c>
      <c r="N83" s="32">
        <f t="shared" si="8"/>
        <v>0</v>
      </c>
      <c r="O83" s="32">
        <f t="shared" si="8"/>
        <v>1122.8999999999999</v>
      </c>
      <c r="P83" s="33">
        <f t="shared" si="8"/>
        <v>16099800.04</v>
      </c>
      <c r="Q83" s="33">
        <f t="shared" si="8"/>
        <v>11218761.51</v>
      </c>
      <c r="R83" s="32">
        <f t="shared" si="8"/>
        <v>0</v>
      </c>
      <c r="S83" s="33">
        <f t="shared" si="8"/>
        <v>4881038.53</v>
      </c>
      <c r="T83" s="32">
        <f t="shared" si="8"/>
        <v>0</v>
      </c>
    </row>
    <row r="84" spans="1:20" s="30" customFormat="1" ht="21.75" customHeight="1">
      <c r="A84" s="24" t="s">
        <v>208</v>
      </c>
      <c r="B84" s="37" t="s">
        <v>209</v>
      </c>
      <c r="C84" s="24" t="s">
        <v>210</v>
      </c>
      <c r="D84" s="24" t="s">
        <v>211</v>
      </c>
      <c r="E84" s="25" t="s">
        <v>56</v>
      </c>
      <c r="F84" s="25" t="s">
        <v>57</v>
      </c>
      <c r="G84" s="29">
        <v>4</v>
      </c>
      <c r="H84" s="29">
        <v>4</v>
      </c>
      <c r="I84" s="32">
        <v>134.8</v>
      </c>
      <c r="J84" s="29">
        <v>3</v>
      </c>
      <c r="K84" s="29">
        <v>0</v>
      </c>
      <c r="L84" s="29">
        <v>3</v>
      </c>
      <c r="M84" s="32">
        <v>105.8</v>
      </c>
      <c r="N84" s="32">
        <v>0</v>
      </c>
      <c r="O84" s="32">
        <v>105.8</v>
      </c>
      <c r="P84" s="33">
        <v>1516418.13</v>
      </c>
      <c r="Q84" s="33">
        <v>1071804.31</v>
      </c>
      <c r="R84" s="32">
        <v>0</v>
      </c>
      <c r="S84" s="33">
        <v>444613.82</v>
      </c>
      <c r="T84" s="32">
        <v>0</v>
      </c>
    </row>
    <row r="85" spans="1:20" s="30" customFormat="1" ht="15">
      <c r="A85" s="24" t="s">
        <v>212</v>
      </c>
      <c r="B85" s="37" t="s">
        <v>213</v>
      </c>
      <c r="C85" s="24" t="s">
        <v>214</v>
      </c>
      <c r="D85" s="24" t="s">
        <v>215</v>
      </c>
      <c r="E85" s="25" t="s">
        <v>56</v>
      </c>
      <c r="F85" s="25" t="s">
        <v>57</v>
      </c>
      <c r="G85" s="29">
        <v>11</v>
      </c>
      <c r="H85" s="29">
        <v>11</v>
      </c>
      <c r="I85" s="32">
        <v>247.2</v>
      </c>
      <c r="J85" s="29">
        <v>6</v>
      </c>
      <c r="K85" s="29">
        <v>0</v>
      </c>
      <c r="L85" s="29">
        <v>6</v>
      </c>
      <c r="M85" s="32">
        <v>247.2</v>
      </c>
      <c r="N85" s="32">
        <v>0</v>
      </c>
      <c r="O85" s="32">
        <v>247.2</v>
      </c>
      <c r="P85" s="33">
        <v>3544085.8</v>
      </c>
      <c r="Q85" s="33">
        <v>2504959.78</v>
      </c>
      <c r="R85" s="32">
        <v>0</v>
      </c>
      <c r="S85" s="33">
        <v>1039126.02</v>
      </c>
      <c r="T85" s="32">
        <v>0</v>
      </c>
    </row>
    <row r="86" spans="1:20" s="30" customFormat="1" ht="15">
      <c r="A86" s="24" t="s">
        <v>216</v>
      </c>
      <c r="B86" s="37" t="s">
        <v>217</v>
      </c>
      <c r="C86" s="24" t="s">
        <v>218</v>
      </c>
      <c r="D86" s="24" t="s">
        <v>219</v>
      </c>
      <c r="E86" s="25" t="s">
        <v>56</v>
      </c>
      <c r="F86" s="25" t="s">
        <v>57</v>
      </c>
      <c r="G86" s="29">
        <v>6</v>
      </c>
      <c r="H86" s="29">
        <v>6</v>
      </c>
      <c r="I86" s="32">
        <v>206</v>
      </c>
      <c r="J86" s="29">
        <v>4</v>
      </c>
      <c r="K86" s="29">
        <v>0</v>
      </c>
      <c r="L86" s="29">
        <v>4</v>
      </c>
      <c r="M86" s="32">
        <v>139.5</v>
      </c>
      <c r="N86" s="32">
        <v>0</v>
      </c>
      <c r="O86" s="32">
        <v>139.5</v>
      </c>
      <c r="P86" s="33">
        <v>1999999.87</v>
      </c>
      <c r="Q86" s="33">
        <v>1253022.99</v>
      </c>
      <c r="R86" s="32">
        <v>0</v>
      </c>
      <c r="S86" s="33">
        <v>746976.88</v>
      </c>
      <c r="T86" s="32">
        <v>0</v>
      </c>
    </row>
    <row r="87" spans="1:20" s="30" customFormat="1" ht="15">
      <c r="A87" s="24" t="s">
        <v>220</v>
      </c>
      <c r="B87" s="37" t="s">
        <v>221</v>
      </c>
      <c r="C87" s="24" t="s">
        <v>175</v>
      </c>
      <c r="D87" s="24" t="s">
        <v>222</v>
      </c>
      <c r="E87" s="25" t="s">
        <v>56</v>
      </c>
      <c r="F87" s="25" t="s">
        <v>57</v>
      </c>
      <c r="G87" s="29">
        <v>9</v>
      </c>
      <c r="H87" s="29">
        <v>9</v>
      </c>
      <c r="I87" s="32">
        <v>181</v>
      </c>
      <c r="J87" s="29">
        <v>4</v>
      </c>
      <c r="K87" s="29">
        <v>0</v>
      </c>
      <c r="L87" s="29">
        <v>4</v>
      </c>
      <c r="M87" s="32">
        <v>181</v>
      </c>
      <c r="N87" s="32">
        <v>0</v>
      </c>
      <c r="O87" s="32">
        <v>181</v>
      </c>
      <c r="P87" s="33">
        <v>2595241.31</v>
      </c>
      <c r="Q87" s="33">
        <v>1834316.51</v>
      </c>
      <c r="R87" s="32">
        <v>0</v>
      </c>
      <c r="S87" s="33">
        <v>760924.8</v>
      </c>
      <c r="T87" s="32">
        <v>0</v>
      </c>
    </row>
    <row r="88" spans="1:20" s="30" customFormat="1" ht="15">
      <c r="A88" s="24" t="s">
        <v>223</v>
      </c>
      <c r="B88" s="37" t="s">
        <v>224</v>
      </c>
      <c r="C88" s="24" t="s">
        <v>225</v>
      </c>
      <c r="D88" s="24" t="s">
        <v>226</v>
      </c>
      <c r="E88" s="25" t="s">
        <v>56</v>
      </c>
      <c r="F88" s="25" t="s">
        <v>57</v>
      </c>
      <c r="G88" s="29">
        <v>9</v>
      </c>
      <c r="H88" s="29">
        <v>9</v>
      </c>
      <c r="I88" s="32">
        <v>271</v>
      </c>
      <c r="J88" s="29">
        <v>5</v>
      </c>
      <c r="K88" s="29">
        <v>0</v>
      </c>
      <c r="L88" s="29">
        <v>5</v>
      </c>
      <c r="M88" s="32">
        <v>271</v>
      </c>
      <c r="N88" s="32">
        <v>0</v>
      </c>
      <c r="O88" s="32">
        <v>271</v>
      </c>
      <c r="P88" s="33">
        <v>3884918.82</v>
      </c>
      <c r="Q88" s="33">
        <v>2745860.56</v>
      </c>
      <c r="R88" s="32">
        <v>0</v>
      </c>
      <c r="S88" s="33">
        <v>1139058.26</v>
      </c>
      <c r="T88" s="32">
        <v>0</v>
      </c>
    </row>
    <row r="89" spans="1:20" s="30" customFormat="1" ht="15">
      <c r="A89" s="24" t="s">
        <v>227</v>
      </c>
      <c r="B89" s="37" t="s">
        <v>228</v>
      </c>
      <c r="C89" s="24" t="s">
        <v>229</v>
      </c>
      <c r="D89" s="24" t="s">
        <v>230</v>
      </c>
      <c r="E89" s="25" t="s">
        <v>56</v>
      </c>
      <c r="F89" s="25" t="s">
        <v>57</v>
      </c>
      <c r="G89" s="29">
        <v>1</v>
      </c>
      <c r="H89" s="29">
        <v>1</v>
      </c>
      <c r="I89" s="32">
        <v>271</v>
      </c>
      <c r="J89" s="29">
        <v>1</v>
      </c>
      <c r="K89" s="29">
        <v>0</v>
      </c>
      <c r="L89" s="29">
        <v>1</v>
      </c>
      <c r="M89" s="32">
        <v>37.8</v>
      </c>
      <c r="N89" s="32">
        <v>0</v>
      </c>
      <c r="O89" s="32">
        <v>37.8</v>
      </c>
      <c r="P89" s="33">
        <v>543022.11</v>
      </c>
      <c r="Q89" s="33">
        <v>383808.02</v>
      </c>
      <c r="R89" s="32">
        <v>0</v>
      </c>
      <c r="S89" s="33">
        <v>159214.09</v>
      </c>
      <c r="T89" s="32">
        <v>0</v>
      </c>
    </row>
    <row r="90" spans="1:20" s="30" customFormat="1" ht="15">
      <c r="A90" s="24" t="s">
        <v>231</v>
      </c>
      <c r="B90" s="37" t="s">
        <v>232</v>
      </c>
      <c r="C90" s="24" t="s">
        <v>210</v>
      </c>
      <c r="D90" s="24" t="s">
        <v>233</v>
      </c>
      <c r="E90" s="25" t="s">
        <v>56</v>
      </c>
      <c r="F90" s="25" t="s">
        <v>57</v>
      </c>
      <c r="G90" s="29">
        <v>3</v>
      </c>
      <c r="H90" s="29">
        <v>3</v>
      </c>
      <c r="I90" s="32">
        <v>271</v>
      </c>
      <c r="J90" s="29">
        <v>1</v>
      </c>
      <c r="K90" s="29">
        <v>0</v>
      </c>
      <c r="L90" s="29">
        <v>1</v>
      </c>
      <c r="M90" s="32">
        <v>37.3</v>
      </c>
      <c r="N90" s="32">
        <v>0</v>
      </c>
      <c r="O90" s="32">
        <v>37.3</v>
      </c>
      <c r="P90" s="33">
        <v>534356.86</v>
      </c>
      <c r="Q90" s="33">
        <v>377683.42</v>
      </c>
      <c r="R90" s="32">
        <v>0</v>
      </c>
      <c r="S90" s="33">
        <v>156673.44</v>
      </c>
      <c r="T90" s="32">
        <v>0</v>
      </c>
    </row>
    <row r="91" spans="1:20" s="30" customFormat="1" ht="15">
      <c r="A91" s="24" t="s">
        <v>234</v>
      </c>
      <c r="B91" s="37" t="s">
        <v>235</v>
      </c>
      <c r="C91" s="24" t="s">
        <v>193</v>
      </c>
      <c r="D91" s="24" t="s">
        <v>236</v>
      </c>
      <c r="E91" s="25" t="s">
        <v>56</v>
      </c>
      <c r="F91" s="25" t="s">
        <v>57</v>
      </c>
      <c r="G91" s="29">
        <v>7</v>
      </c>
      <c r="H91" s="29">
        <v>7</v>
      </c>
      <c r="I91" s="32">
        <v>328.1</v>
      </c>
      <c r="J91" s="29">
        <v>3</v>
      </c>
      <c r="K91" s="29">
        <v>0</v>
      </c>
      <c r="L91" s="29">
        <v>3</v>
      </c>
      <c r="M91" s="32">
        <v>103.3</v>
      </c>
      <c r="N91" s="32">
        <v>0</v>
      </c>
      <c r="O91" s="32">
        <v>103.3</v>
      </c>
      <c r="P91" s="33">
        <v>1481757.14</v>
      </c>
      <c r="Q91" s="33">
        <v>1047305.92</v>
      </c>
      <c r="R91" s="32">
        <v>0</v>
      </c>
      <c r="S91" s="33">
        <v>434451.22</v>
      </c>
      <c r="T91" s="32">
        <v>0</v>
      </c>
    </row>
    <row r="92" spans="1:20" s="30" customFormat="1" ht="21.75" customHeight="1">
      <c r="A92" s="31" t="s">
        <v>237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s="30" customFormat="1" ht="21.75" customHeight="1">
      <c r="A93" s="23" t="s">
        <v>40</v>
      </c>
      <c r="B93" s="23"/>
      <c r="C93" s="24"/>
      <c r="D93" s="24"/>
      <c r="E93" s="25"/>
      <c r="F93" s="25"/>
      <c r="G93" s="29">
        <f>SUM(G94:G97)</f>
        <v>19</v>
      </c>
      <c r="H93" s="29">
        <f aca="true" t="shared" si="9" ref="H93:T93">SUM(H94:H97)</f>
        <v>17</v>
      </c>
      <c r="I93" s="32">
        <f t="shared" si="9"/>
        <v>443.65</v>
      </c>
      <c r="J93" s="29">
        <f t="shared" si="9"/>
        <v>9</v>
      </c>
      <c r="K93" s="29">
        <f t="shared" si="9"/>
        <v>0</v>
      </c>
      <c r="L93" s="29">
        <f t="shared" si="9"/>
        <v>9</v>
      </c>
      <c r="M93" s="32">
        <f t="shared" si="9"/>
        <v>367.65</v>
      </c>
      <c r="N93" s="32">
        <f t="shared" si="9"/>
        <v>0</v>
      </c>
      <c r="O93" s="32">
        <f t="shared" si="9"/>
        <v>367.65</v>
      </c>
      <c r="P93" s="33">
        <f t="shared" si="9"/>
        <v>10230000</v>
      </c>
      <c r="Q93" s="33">
        <f t="shared" si="9"/>
        <v>7230564</v>
      </c>
      <c r="R93" s="32">
        <f t="shared" si="9"/>
        <v>0</v>
      </c>
      <c r="S93" s="33">
        <f t="shared" si="9"/>
        <v>2999436</v>
      </c>
      <c r="T93" s="32">
        <f t="shared" si="9"/>
        <v>0</v>
      </c>
    </row>
    <row r="94" spans="1:20" s="30" customFormat="1" ht="21" customHeight="1">
      <c r="A94" s="24" t="s">
        <v>238</v>
      </c>
      <c r="B94" s="37" t="s">
        <v>239</v>
      </c>
      <c r="C94" s="24" t="s">
        <v>193</v>
      </c>
      <c r="D94" s="24" t="s">
        <v>240</v>
      </c>
      <c r="E94" s="25" t="s">
        <v>56</v>
      </c>
      <c r="F94" s="25" t="s">
        <v>57</v>
      </c>
      <c r="G94" s="29">
        <v>5</v>
      </c>
      <c r="H94" s="29">
        <v>5</v>
      </c>
      <c r="I94" s="32">
        <v>70</v>
      </c>
      <c r="J94" s="29">
        <v>2</v>
      </c>
      <c r="K94" s="29">
        <v>0</v>
      </c>
      <c r="L94" s="29">
        <v>2</v>
      </c>
      <c r="M94" s="32">
        <v>70</v>
      </c>
      <c r="N94" s="32">
        <v>0</v>
      </c>
      <c r="O94" s="32">
        <v>70</v>
      </c>
      <c r="P94" s="33">
        <v>2046000</v>
      </c>
      <c r="Q94" s="33">
        <v>1446112.8</v>
      </c>
      <c r="R94" s="32">
        <v>0</v>
      </c>
      <c r="S94" s="33">
        <v>599887.2</v>
      </c>
      <c r="T94" s="32">
        <v>0</v>
      </c>
    </row>
    <row r="95" spans="1:20" s="30" customFormat="1" ht="22.5" customHeight="1">
      <c r="A95" s="24" t="s">
        <v>241</v>
      </c>
      <c r="B95" s="37" t="s">
        <v>242</v>
      </c>
      <c r="C95" s="24" t="s">
        <v>243</v>
      </c>
      <c r="D95" s="24" t="s">
        <v>240</v>
      </c>
      <c r="E95" s="25" t="s">
        <v>56</v>
      </c>
      <c r="F95" s="25" t="s">
        <v>57</v>
      </c>
      <c r="G95" s="29">
        <v>7</v>
      </c>
      <c r="H95" s="29">
        <v>5</v>
      </c>
      <c r="I95" s="32">
        <v>136.4</v>
      </c>
      <c r="J95" s="29">
        <v>4</v>
      </c>
      <c r="K95" s="29">
        <v>0</v>
      </c>
      <c r="L95" s="29">
        <v>4</v>
      </c>
      <c r="M95" s="32">
        <v>136.4</v>
      </c>
      <c r="N95" s="32">
        <v>0</v>
      </c>
      <c r="O95" s="32">
        <v>136.4</v>
      </c>
      <c r="P95" s="33">
        <v>4092000</v>
      </c>
      <c r="Q95" s="33">
        <v>2892225.6</v>
      </c>
      <c r="R95" s="32">
        <v>0</v>
      </c>
      <c r="S95" s="33">
        <v>1199774.4</v>
      </c>
      <c r="T95" s="32">
        <v>0</v>
      </c>
    </row>
    <row r="96" spans="1:20" s="30" customFormat="1" ht="15">
      <c r="A96" s="24" t="s">
        <v>244</v>
      </c>
      <c r="B96" s="37" t="s">
        <v>245</v>
      </c>
      <c r="C96" s="24" t="s">
        <v>246</v>
      </c>
      <c r="D96" s="24" t="s">
        <v>240</v>
      </c>
      <c r="E96" s="25" t="s">
        <v>56</v>
      </c>
      <c r="F96" s="25" t="s">
        <v>57</v>
      </c>
      <c r="G96" s="29">
        <v>2</v>
      </c>
      <c r="H96" s="29">
        <v>2</v>
      </c>
      <c r="I96" s="32">
        <v>152</v>
      </c>
      <c r="J96" s="29">
        <v>1</v>
      </c>
      <c r="K96" s="29">
        <v>0</v>
      </c>
      <c r="L96" s="29">
        <v>1</v>
      </c>
      <c r="M96" s="32">
        <v>76</v>
      </c>
      <c r="N96" s="32">
        <v>0</v>
      </c>
      <c r="O96" s="32">
        <v>76</v>
      </c>
      <c r="P96" s="33">
        <v>1534500</v>
      </c>
      <c r="Q96" s="33">
        <v>1084584.6</v>
      </c>
      <c r="R96" s="32">
        <v>0</v>
      </c>
      <c r="S96" s="33">
        <v>449915.4</v>
      </c>
      <c r="T96" s="32">
        <v>0</v>
      </c>
    </row>
    <row r="97" spans="1:20" s="30" customFormat="1" ht="15">
      <c r="A97" s="24" t="s">
        <v>247</v>
      </c>
      <c r="B97" s="37" t="s">
        <v>248</v>
      </c>
      <c r="C97" s="24" t="s">
        <v>249</v>
      </c>
      <c r="D97" s="24" t="s">
        <v>240</v>
      </c>
      <c r="E97" s="25" t="s">
        <v>56</v>
      </c>
      <c r="F97" s="25" t="s">
        <v>57</v>
      </c>
      <c r="G97" s="29">
        <v>5</v>
      </c>
      <c r="H97" s="29">
        <v>5</v>
      </c>
      <c r="I97" s="32">
        <v>85.25</v>
      </c>
      <c r="J97" s="29">
        <v>2</v>
      </c>
      <c r="K97" s="29">
        <v>0</v>
      </c>
      <c r="L97" s="29">
        <v>2</v>
      </c>
      <c r="M97" s="32">
        <v>85.25</v>
      </c>
      <c r="N97" s="32">
        <v>0</v>
      </c>
      <c r="O97" s="32">
        <v>85.25</v>
      </c>
      <c r="P97" s="33">
        <v>2557500</v>
      </c>
      <c r="Q97" s="33">
        <v>1807641</v>
      </c>
      <c r="R97" s="32">
        <v>0</v>
      </c>
      <c r="S97" s="33">
        <v>749859</v>
      </c>
      <c r="T97" s="32">
        <v>0</v>
      </c>
    </row>
    <row r="98" spans="1:20" s="30" customFormat="1" ht="21" customHeight="1">
      <c r="A98" s="31" t="s">
        <v>250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s="30" customFormat="1" ht="20.25" customHeight="1">
      <c r="A99" s="23" t="s">
        <v>40</v>
      </c>
      <c r="B99" s="23"/>
      <c r="C99" s="24"/>
      <c r="D99" s="24"/>
      <c r="E99" s="25"/>
      <c r="F99" s="25"/>
      <c r="G99" s="26">
        <f>SUM(G100:G102)</f>
        <v>42</v>
      </c>
      <c r="H99" s="26">
        <f aca="true" t="shared" si="10" ref="H99:T99">SUM(H100:H102)</f>
        <v>40</v>
      </c>
      <c r="I99" s="27">
        <f t="shared" si="10"/>
        <v>1251.7</v>
      </c>
      <c r="J99" s="26">
        <f t="shared" si="10"/>
        <v>16</v>
      </c>
      <c r="K99" s="26">
        <f t="shared" si="10"/>
        <v>1</v>
      </c>
      <c r="L99" s="26">
        <f t="shared" si="10"/>
        <v>15</v>
      </c>
      <c r="M99" s="27">
        <f t="shared" si="10"/>
        <v>769.2</v>
      </c>
      <c r="N99" s="27">
        <f t="shared" si="10"/>
        <v>53.5</v>
      </c>
      <c r="O99" s="27">
        <f t="shared" si="10"/>
        <v>715.7</v>
      </c>
      <c r="P99" s="28">
        <f t="shared" si="10"/>
        <v>19895171.84</v>
      </c>
      <c r="Q99" s="28">
        <f t="shared" si="10"/>
        <v>14061907.45</v>
      </c>
      <c r="R99" s="27">
        <f t="shared" si="10"/>
        <v>0</v>
      </c>
      <c r="S99" s="28">
        <f t="shared" si="10"/>
        <v>5833264.390000001</v>
      </c>
      <c r="T99" s="27">
        <f t="shared" si="10"/>
        <v>0</v>
      </c>
    </row>
    <row r="100" spans="1:20" s="30" customFormat="1" ht="21.75" customHeight="1">
      <c r="A100" s="24" t="s">
        <v>251</v>
      </c>
      <c r="B100" s="37" t="s">
        <v>252</v>
      </c>
      <c r="C100" s="48" t="s">
        <v>43</v>
      </c>
      <c r="D100" s="24" t="s">
        <v>253</v>
      </c>
      <c r="E100" s="25" t="s">
        <v>56</v>
      </c>
      <c r="F100" s="25" t="s">
        <v>57</v>
      </c>
      <c r="G100" s="26">
        <v>7</v>
      </c>
      <c r="H100" s="29">
        <v>6</v>
      </c>
      <c r="I100" s="32">
        <v>204.7</v>
      </c>
      <c r="J100" s="29">
        <v>2</v>
      </c>
      <c r="K100" s="29">
        <v>0</v>
      </c>
      <c r="L100" s="29">
        <v>2</v>
      </c>
      <c r="M100" s="32">
        <v>117.2</v>
      </c>
      <c r="N100" s="32">
        <v>0</v>
      </c>
      <c r="O100" s="32">
        <v>117.2</v>
      </c>
      <c r="P100" s="33">
        <f>Q100+S100</f>
        <v>2558771.84</v>
      </c>
      <c r="Q100" s="33">
        <v>1808539.93</v>
      </c>
      <c r="R100" s="32">
        <v>0</v>
      </c>
      <c r="S100" s="33">
        <v>750231.91</v>
      </c>
      <c r="T100" s="32">
        <v>0</v>
      </c>
    </row>
    <row r="101" spans="1:20" s="30" customFormat="1" ht="22.5" customHeight="1">
      <c r="A101" s="24" t="s">
        <v>254</v>
      </c>
      <c r="B101" s="43" t="s">
        <v>255</v>
      </c>
      <c r="C101" s="48" t="s">
        <v>43</v>
      </c>
      <c r="D101" s="24" t="s">
        <v>253</v>
      </c>
      <c r="E101" s="25" t="s">
        <v>56</v>
      </c>
      <c r="F101" s="25" t="s">
        <v>57</v>
      </c>
      <c r="G101" s="26">
        <v>21</v>
      </c>
      <c r="H101" s="29">
        <v>21</v>
      </c>
      <c r="I101" s="32">
        <v>512.1</v>
      </c>
      <c r="J101" s="29">
        <v>8</v>
      </c>
      <c r="K101" s="29">
        <v>0</v>
      </c>
      <c r="L101" s="29">
        <v>8</v>
      </c>
      <c r="M101" s="32">
        <v>363.3</v>
      </c>
      <c r="N101" s="32">
        <v>0</v>
      </c>
      <c r="O101" s="32">
        <v>363.3</v>
      </c>
      <c r="P101" s="33">
        <f>Q101+S101</f>
        <v>9886800</v>
      </c>
      <c r="Q101" s="33">
        <v>6987990.24</v>
      </c>
      <c r="R101" s="32">
        <v>0</v>
      </c>
      <c r="S101" s="33">
        <v>2898809.76</v>
      </c>
      <c r="T101" s="32">
        <v>0</v>
      </c>
    </row>
    <row r="102" spans="1:20" s="30" customFormat="1" ht="24" customHeight="1">
      <c r="A102" s="24" t="s">
        <v>256</v>
      </c>
      <c r="B102" s="37" t="s">
        <v>257</v>
      </c>
      <c r="C102" s="48" t="s">
        <v>43</v>
      </c>
      <c r="D102" s="24" t="s">
        <v>253</v>
      </c>
      <c r="E102" s="25" t="s">
        <v>56</v>
      </c>
      <c r="F102" s="25" t="s">
        <v>57</v>
      </c>
      <c r="G102" s="26">
        <v>14</v>
      </c>
      <c r="H102" s="29">
        <v>13</v>
      </c>
      <c r="I102" s="32">
        <v>534.9</v>
      </c>
      <c r="J102" s="29">
        <v>6</v>
      </c>
      <c r="K102" s="29">
        <v>1</v>
      </c>
      <c r="L102" s="29">
        <v>5</v>
      </c>
      <c r="M102" s="32">
        <v>288.7</v>
      </c>
      <c r="N102" s="32">
        <v>53.5</v>
      </c>
      <c r="O102" s="32">
        <v>235.2</v>
      </c>
      <c r="P102" s="33">
        <f>Q102+S102</f>
        <v>7449600</v>
      </c>
      <c r="Q102" s="33">
        <v>5265377.28</v>
      </c>
      <c r="R102" s="32">
        <v>0</v>
      </c>
      <c r="S102" s="33">
        <v>2184222.72</v>
      </c>
      <c r="T102" s="32">
        <v>0</v>
      </c>
    </row>
    <row r="103" spans="1:20" ht="13.5">
      <c r="A103" s="49"/>
      <c r="B103" s="50"/>
      <c r="C103" s="49"/>
      <c r="D103" s="49"/>
      <c r="E103" s="51"/>
      <c r="F103" s="51"/>
      <c r="G103" s="52"/>
      <c r="H103" s="52"/>
      <c r="I103" s="53"/>
      <c r="J103" s="52"/>
      <c r="K103" s="52"/>
      <c r="L103" s="52"/>
      <c r="M103" s="53"/>
      <c r="N103" s="53"/>
      <c r="O103" s="53"/>
      <c r="P103" s="54"/>
      <c r="Q103" s="54"/>
      <c r="R103" s="53"/>
      <c r="S103" s="54"/>
      <c r="T103" s="55" t="s">
        <v>258</v>
      </c>
    </row>
    <row r="107" ht="63" customHeight="1"/>
    <row r="111" ht="27.75" customHeight="1"/>
    <row r="112" ht="23.25" customHeight="1"/>
  </sheetData>
  <sheetProtection selectLockedCells="1" selectUnlockedCells="1"/>
  <mergeCells count="57">
    <mergeCell ref="N1:T1"/>
    <mergeCell ref="N2:T2"/>
    <mergeCell ref="P3:T3"/>
    <mergeCell ref="P4:T4"/>
    <mergeCell ref="P5:T5"/>
    <mergeCell ref="N6:T6"/>
    <mergeCell ref="A7:T7"/>
    <mergeCell ref="A8:T8"/>
    <mergeCell ref="A9:A12"/>
    <mergeCell ref="B9:B12"/>
    <mergeCell ref="C9:D10"/>
    <mergeCell ref="E9:E12"/>
    <mergeCell ref="F9:F12"/>
    <mergeCell ref="G9:G11"/>
    <mergeCell ref="H9:H11"/>
    <mergeCell ref="I9:I11"/>
    <mergeCell ref="J9:L9"/>
    <mergeCell ref="M9:O9"/>
    <mergeCell ref="P9:S9"/>
    <mergeCell ref="T9:T11"/>
    <mergeCell ref="J10:J11"/>
    <mergeCell ref="K10:L10"/>
    <mergeCell ref="M10:M11"/>
    <mergeCell ref="N10:O10"/>
    <mergeCell ref="P10:P11"/>
    <mergeCell ref="Q10:S10"/>
    <mergeCell ref="C11:C12"/>
    <mergeCell ref="D11:D12"/>
    <mergeCell ref="A14:B14"/>
    <mergeCell ref="A15:T15"/>
    <mergeCell ref="A16:B16"/>
    <mergeCell ref="A20:T20"/>
    <mergeCell ref="A21:B21"/>
    <mergeCell ref="A26:T26"/>
    <mergeCell ref="A27:B27"/>
    <mergeCell ref="A32:T32"/>
    <mergeCell ref="A33:B33"/>
    <mergeCell ref="A44:T44"/>
    <mergeCell ref="A45:B45"/>
    <mergeCell ref="A47:T47"/>
    <mergeCell ref="A48:B48"/>
    <mergeCell ref="A58:T58"/>
    <mergeCell ref="A59:B59"/>
    <mergeCell ref="A61:T61"/>
    <mergeCell ref="A62:B62"/>
    <mergeCell ref="A68:T68"/>
    <mergeCell ref="A69:B69"/>
    <mergeCell ref="A74:T74"/>
    <mergeCell ref="A75:B75"/>
    <mergeCell ref="A78:T78"/>
    <mergeCell ref="A79:B79"/>
    <mergeCell ref="A82:T82"/>
    <mergeCell ref="A83:B83"/>
    <mergeCell ref="A92:T92"/>
    <mergeCell ref="A93:B93"/>
    <mergeCell ref="A98:T98"/>
    <mergeCell ref="A99:B99"/>
  </mergeCells>
  <printOptions horizontalCentered="1"/>
  <pageMargins left="0.2361111111111111" right="0.03958333333333333" top="0.7479166666666667" bottom="0.7479166666666667" header="0.5118055555555555" footer="0.5118055555555555"/>
  <pageSetup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 Vorobjeva</cp:lastModifiedBy>
  <cp:lastPrinted>2013-08-26T06:40:06Z</cp:lastPrinted>
  <dcterms:created xsi:type="dcterms:W3CDTF">2011-05-10T14:36:14Z</dcterms:created>
  <dcterms:modified xsi:type="dcterms:W3CDTF">2013-08-26T06:42:03Z</dcterms:modified>
  <cp:category/>
  <cp:version/>
  <cp:contentType/>
  <cp:contentStatus/>
  <cp:revision>1</cp:revision>
</cp:coreProperties>
</file>