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аблица 7а" sheetId="1" r:id="rId1"/>
  </sheets>
  <definedNames>
    <definedName name="_xlnm.Print_Area" localSheetId="0">'Таблица 7а'!$A$1:$K$72</definedName>
  </definedNames>
  <calcPr fullCalcOnLoad="1"/>
</workbook>
</file>

<file path=xl/sharedStrings.xml><?xml version="1.0" encoding="utf-8"?>
<sst xmlns="http://schemas.openxmlformats.org/spreadsheetml/2006/main" count="148" uniqueCount="86">
  <si>
    <t xml:space="preserve">7а таблица </t>
  </si>
  <si>
    <t>Коми Республикалы канму могъяс вылӧ капитальнӧя стрӧитан объектъяслӧн лыддьӧг, кутшӧмъясӧс колӧ стрӧитны (выльмӧдны) Коми Республикаса республиканскӧй сьӧмкуд тшӧт весьтӧ</t>
  </si>
  <si>
    <t>д/в №</t>
  </si>
  <si>
    <t>Уджтасувъяслӧн, дыр кадся республиканскӧй торъя мога  уджтасъяслӧн, медшӧр мероприятиеяслӧн, капитальнӧя стрӧитан (выльмӧдан)  объектъяслӧн ним</t>
  </si>
  <si>
    <t>Вынйӧр</t>
  </si>
  <si>
    <t>Стрӧитан кадколастъяс</t>
  </si>
  <si>
    <t>Наличие проектной документации, имеющей положительное заключение госэкспертизы; вояс разработки, вояс утверждения</t>
  </si>
  <si>
    <t xml:space="preserve">Сметная стоимость объекта (в текущих ценах) </t>
  </si>
  <si>
    <t>Стрӧитан вояс серти сьӧмӧн могмӧдан мында, сюрс шайт</t>
  </si>
  <si>
    <t>общая</t>
  </si>
  <si>
    <t>остаток на 01.01.2013</t>
  </si>
  <si>
    <t>Всего:</t>
  </si>
  <si>
    <t>сы лыдын:</t>
  </si>
  <si>
    <t>2013 во (ӧчереднӧй во)</t>
  </si>
  <si>
    <t>2014 во (планӧвӧй кадколастлӧн медводдза во)</t>
  </si>
  <si>
    <t>2015 во (планӧвӧй кадколастлӧн мӧд во)</t>
  </si>
  <si>
    <t>УДЖТАС ОБЪЕКТЪЯС СЕРТИ СТАВЫС:</t>
  </si>
  <si>
    <t>сы лыдын источникъяс сьӧм тшӧт весьтӧ:</t>
  </si>
  <si>
    <t>- Коми Республикаса республиканскӧй сьӧмкуд</t>
  </si>
  <si>
    <t>- сьӧмкудйӧ пырттӧм сьӧм (вот кокньӧд)</t>
  </si>
  <si>
    <t>I</t>
  </si>
  <si>
    <t>1 уджтасув. Коми Республика мутасын гражданалы дон босьттöг медицина отсöг сетöм вылö канмусянь гарантияясöн могмöдöм</t>
  </si>
  <si>
    <t>1.1 медшӧр мероприятие. Йӧзлысь дзоньвидзалун видзан объектъяс стрӧитӧм да выльмӧдӧм</t>
  </si>
  <si>
    <t>а</t>
  </si>
  <si>
    <t>Сыктывкарын республиканскӧй инфекционнӧй бурдӧдчанін выльмӧдӧм</t>
  </si>
  <si>
    <t>120 койка</t>
  </si>
  <si>
    <t>2013-2017 вояс</t>
  </si>
  <si>
    <t>Положительное заключение экспертизы №11-1-5-0008-13от 08.02.2013 г.(1 этап )</t>
  </si>
  <si>
    <t>сы лыдын источникъяс сьӧм тшӧт весьтӧ</t>
  </si>
  <si>
    <t>б</t>
  </si>
  <si>
    <t>Сыктывкарын йӧзлысь дзоньвидзалун видзан республиканскӧй объектъяс дорӧ кислородопровод нюжӧдӧм («Кардиологическӧй диспансер» КР КУ да «Республиканскӧй инфекционнӧй бурдӧдчнін» КР КСЗУ)</t>
  </si>
  <si>
    <t>545 м</t>
  </si>
  <si>
    <t>2013-2014 вояс</t>
  </si>
  <si>
    <t>устраняются замечания экспертизы</t>
  </si>
  <si>
    <t>в</t>
  </si>
  <si>
    <t>Сыктывкарын республиканскӧй йӧзлысь дзоньвидзалун видзан объектъяс дорӧ кислородопровод нюжӧдӧм</t>
  </si>
  <si>
    <t>доввод</t>
  </si>
  <si>
    <t>2012-2013 вояс</t>
  </si>
  <si>
    <t>Положительное заключение экспертизы №249-10/СПЭ-0515/05 от 09.06.2010 г.</t>
  </si>
  <si>
    <t>г</t>
  </si>
  <si>
    <t>Сыктывкарын республиканскӧй перинатальнӧй шӧринсянь челядьлӧн республиканскӧй бурдӧдчанінӧдз шоныд вуджанін</t>
  </si>
  <si>
    <t>объект</t>
  </si>
  <si>
    <t>2013 во</t>
  </si>
  <si>
    <t>Положительное заключение экспертизы №4-1-5-0160-12 от 25.12.2012 г.</t>
  </si>
  <si>
    <t>д</t>
  </si>
  <si>
    <t xml:space="preserve">
Сыктывкарын Гараж ул. вылын меститчӧм Коми республиканскӧй онкология диспансерлысь радиология юкӧн выльмӧдӧм
</t>
  </si>
  <si>
    <t>сменаӧ 150 волӧм</t>
  </si>
  <si>
    <t>2013-2015 вояс</t>
  </si>
  <si>
    <t>ПСД находится в экспертизе</t>
  </si>
  <si>
    <t>е</t>
  </si>
  <si>
    <t>Чилимдін с.-ын 80 койка вылӧ бурдӧдчан корпус стрӧитӧм</t>
  </si>
  <si>
    <t>80 койка</t>
  </si>
  <si>
    <t>2014-2016 вояс</t>
  </si>
  <si>
    <t>корректируется ПСД</t>
  </si>
  <si>
    <t>ё</t>
  </si>
  <si>
    <t>Сыктыв районса Визин с.-ын 80 койка вылӧ туй вылын неминуча  дырйи доймалӧмаяслы медицина отсӧг сетан юкӧна уна сикас профиля бурдӧдчанін стрӧитӧм</t>
  </si>
  <si>
    <t>ПСД отсутствует</t>
  </si>
  <si>
    <t>з</t>
  </si>
  <si>
    <t>Фельдшер-акушер пунктъяс стрӧитӧм</t>
  </si>
  <si>
    <t>Чилимдін районса Синегорье п.-ын фельдшер-акушер пункт</t>
  </si>
  <si>
    <t>Мылдін районса Улыс Омра п.-ын фельдшер-акушер пункт</t>
  </si>
  <si>
    <t>Мылдін районса Русаново п.-ын фельдшер-акушер пункт</t>
  </si>
  <si>
    <t>Изьва районса Кипиев с.-ын фельдшер-акушер пункт</t>
  </si>
  <si>
    <t>Луздор районса Якуньёль п.-ын фельдшер-акушер пункт</t>
  </si>
  <si>
    <t>Емдін районса Донаёль п.-ын фельдшер-акушер пункт</t>
  </si>
  <si>
    <t>Сыктывдін районса Ичӧт Слуда с.-ын фельдшер-акушер пункт</t>
  </si>
  <si>
    <t>Удора районса Буткан п.-ын фельдшер-акушер пункт</t>
  </si>
  <si>
    <t>«Усинск» КК МЮ Новикбӧж г.-ын фельдшер-акушер пункт стрӧитӧм</t>
  </si>
  <si>
    <t>«Кӧрткерӧс» МР МЮ, Керӧс с.-ын фельдшер-акушер пункт стрӧитӧм</t>
  </si>
  <si>
    <t>«Луздор» МР МЮ, Гурьевка с.-ын фельдшер-акушер пункт стрӧитӧм</t>
  </si>
  <si>
    <t>«Луздор» МР МЮ, Гуляшор скп.-ын фельдшер-акушер пункт стрӧитӧм</t>
  </si>
  <si>
    <t>«Луздор» МР МЮ, Кыддзавидз скп.-ын фельдшер-акушер пункт стрӧитӧм</t>
  </si>
  <si>
    <t>«Сыктывдін» МР МЮ, Ыб с.-ын фельдшер-акушер пункт стрӧитӧм</t>
  </si>
  <si>
    <t>«Сыктыв» МР МЮ, Заречнӧй г.-ын фельдшер-акушер пункт стрӧитӧм</t>
  </si>
  <si>
    <t>«Кулӧмдін» МР МЮ, Діасеръя скп.-ын фельдшер-акушер пункт стрӧитӧм</t>
  </si>
  <si>
    <t>«Мылдін» МР МЮ, Илыдздін с.-ын фельдшер-акушер пункт стрӧитӧм</t>
  </si>
  <si>
    <t>«Княжпогост» МР МЮ, Ляй п.-ын фельдшер-акушер пункт стрӧитӧм</t>
  </si>
  <si>
    <t>«Кулӧмдін» МР МЮ, Лопъювад скп.-ын фельдшер-акушер пункт стрӧитӧм</t>
  </si>
  <si>
    <t>«Изьва» МР МЮ, Изьвавом г.-ын фельдшер-акушер пункт стрӧитӧм</t>
  </si>
  <si>
    <t>«Чилимдін» МР МЮ,  Бугаев г.-ын фельдшер-акушер пункт стрӧитӧм</t>
  </si>
  <si>
    <t>и</t>
  </si>
  <si>
    <t>Княжпогост районса Серегов с.-ын санаторнӧй комплекс</t>
  </si>
  <si>
    <t>402 места</t>
  </si>
  <si>
    <t>1986-2015 вояс</t>
  </si>
  <si>
    <t>Положительное заключение Государственной  экспертизы № 11-1-5-0103-07 от 28.09.2007 вояса.(экспертное сопровождение)</t>
  </si>
  <si>
    <t>".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</si>
</sst>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р_._-;\-* #,##0.00_р_._-;_-* \-??_р_._-;_-@_-"/>
    <numFmt numFmtId="166" formatCode="#,##0.00"/>
    <numFmt numFmtId="167" formatCode="@"/>
    <numFmt numFmtId="168" formatCode="#,##0.0"/>
  </numFmts>
  <fonts count="1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i/>
      <sz val="11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vertical="center"/>
    </xf>
    <xf numFmtId="164" fontId="5" fillId="0" borderId="1" xfId="0" applyFont="1" applyBorder="1" applyAlignment="1">
      <alignment vertical="center"/>
    </xf>
    <xf numFmtId="164" fontId="4" fillId="0" borderId="1" xfId="0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top"/>
    </xf>
    <xf numFmtId="164" fontId="9" fillId="2" borderId="1" xfId="0" applyFont="1" applyFill="1" applyBorder="1" applyAlignment="1">
      <alignment vertical="top"/>
    </xf>
    <xf numFmtId="164" fontId="10" fillId="2" borderId="1" xfId="0" applyFont="1" applyFill="1" applyBorder="1" applyAlignment="1">
      <alignment vertical="top"/>
    </xf>
    <xf numFmtId="166" fontId="11" fillId="2" borderId="1" xfId="22" applyNumberFormat="1" applyFont="1" applyFill="1" applyBorder="1" applyAlignment="1">
      <alignment vertical="top"/>
      <protection/>
    </xf>
    <xf numFmtId="164" fontId="4" fillId="2" borderId="1" xfId="0" applyFont="1" applyFill="1" applyBorder="1" applyAlignment="1">
      <alignment/>
    </xf>
    <xf numFmtId="164" fontId="4" fillId="0" borderId="1" xfId="0" applyFont="1" applyBorder="1" applyAlignment="1">
      <alignment horizontal="center" vertical="top"/>
    </xf>
    <xf numFmtId="164" fontId="12" fillId="0" borderId="1" xfId="0" applyFont="1" applyBorder="1" applyAlignment="1">
      <alignment vertical="top" wrapText="1"/>
    </xf>
    <xf numFmtId="164" fontId="4" fillId="0" borderId="1" xfId="0" applyFont="1" applyBorder="1" applyAlignment="1">
      <alignment vertical="top"/>
    </xf>
    <xf numFmtId="164" fontId="13" fillId="0" borderId="1" xfId="22" applyFont="1" applyBorder="1" applyAlignment="1">
      <alignment vertical="top"/>
      <protection/>
    </xf>
    <xf numFmtId="164" fontId="11" fillId="0" borderId="1" xfId="22" applyFont="1" applyFill="1" applyBorder="1" applyAlignment="1">
      <alignment vertical="top"/>
      <protection/>
    </xf>
    <xf numFmtId="164" fontId="13" fillId="0" borderId="1" xfId="22" applyFont="1" applyBorder="1" applyAlignment="1">
      <alignment horizontal="center" vertical="top"/>
      <protection/>
    </xf>
    <xf numFmtId="167" fontId="12" fillId="0" borderId="1" xfId="0" applyNumberFormat="1" applyFont="1" applyBorder="1" applyAlignment="1">
      <alignment vertical="top" wrapText="1"/>
    </xf>
    <xf numFmtId="166" fontId="13" fillId="0" borderId="1" xfId="22" applyNumberFormat="1" applyFont="1" applyBorder="1" applyAlignment="1">
      <alignment vertical="top"/>
      <protection/>
    </xf>
    <xf numFmtId="166" fontId="11" fillId="0" borderId="1" xfId="22" applyNumberFormat="1" applyFont="1" applyBorder="1" applyAlignment="1">
      <alignment vertical="top"/>
      <protection/>
    </xf>
    <xf numFmtId="164" fontId="10" fillId="0" borderId="1" xfId="0" applyFont="1" applyFill="1" applyBorder="1" applyAlignment="1">
      <alignment vertical="top"/>
    </xf>
    <xf numFmtId="164" fontId="10" fillId="0" borderId="1" xfId="0" applyFont="1" applyBorder="1" applyAlignment="1">
      <alignment horizontal="center" vertical="top"/>
    </xf>
    <xf numFmtId="164" fontId="9" fillId="0" borderId="1" xfId="0" applyFont="1" applyFill="1" applyBorder="1" applyAlignment="1">
      <alignment vertical="top" wrapText="1"/>
    </xf>
    <xf numFmtId="164" fontId="5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13" fillId="0" borderId="1" xfId="22" applyNumberFormat="1" applyFont="1" applyBorder="1" applyAlignment="1" applyProtection="1">
      <alignment horizontal="center" vertical="top"/>
      <protection locked="0"/>
    </xf>
    <xf numFmtId="166" fontId="11" fillId="0" borderId="1" xfId="22" applyNumberFormat="1" applyFont="1" applyFill="1" applyBorder="1" applyAlignment="1">
      <alignment horizontal="center" vertical="top"/>
      <protection/>
    </xf>
    <xf numFmtId="166" fontId="13" fillId="3" borderId="1" xfId="22" applyNumberFormat="1" applyFont="1" applyFill="1" applyBorder="1" applyAlignment="1" applyProtection="1">
      <alignment horizontal="center" vertical="top"/>
      <protection locked="0"/>
    </xf>
    <xf numFmtId="168" fontId="14" fillId="0" borderId="1" xfId="0" applyNumberFormat="1" applyFont="1" applyFill="1" applyBorder="1" applyAlignment="1">
      <alignment horizontal="center" vertical="center" wrapText="1"/>
    </xf>
    <xf numFmtId="164" fontId="4" fillId="0" borderId="1" xfId="23" applyFont="1" applyFill="1" applyBorder="1" applyAlignment="1">
      <alignment horizontal="left" vertical="top" wrapText="1"/>
      <protection/>
    </xf>
    <xf numFmtId="166" fontId="13" fillId="0" borderId="1" xfId="22" applyNumberFormat="1" applyFont="1" applyBorder="1" applyAlignment="1">
      <alignment horizontal="center" vertical="top"/>
      <protection/>
    </xf>
    <xf numFmtId="166" fontId="13" fillId="3" borderId="1" xfId="22" applyNumberFormat="1" applyFont="1" applyFill="1" applyBorder="1" applyAlignment="1">
      <alignment horizontal="center" vertical="top"/>
      <protection/>
    </xf>
    <xf numFmtId="164" fontId="12" fillId="0" borderId="1" xfId="23" applyFont="1" applyFill="1" applyBorder="1" applyAlignment="1">
      <alignment horizontal="justify" vertical="top" wrapText="1"/>
      <protection/>
    </xf>
    <xf numFmtId="164" fontId="4" fillId="3" borderId="1" xfId="0" applyFont="1" applyFill="1" applyBorder="1" applyAlignment="1">
      <alignment vertical="top"/>
    </xf>
    <xf numFmtId="166" fontId="4" fillId="0" borderId="1" xfId="0" applyNumberFormat="1" applyFont="1" applyBorder="1" applyAlignment="1">
      <alignment horizontal="center" vertical="top" wrapText="1"/>
    </xf>
    <xf numFmtId="166" fontId="10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justify" vertical="center" wrapText="1"/>
    </xf>
    <xf numFmtId="166" fontId="13" fillId="0" borderId="1" xfId="22" applyNumberFormat="1" applyFont="1" applyFill="1" applyBorder="1" applyAlignment="1">
      <alignment horizontal="center" vertical="top"/>
      <protection/>
    </xf>
    <xf numFmtId="164" fontId="4" fillId="3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left" vertical="center" wrapText="1"/>
    </xf>
    <xf numFmtId="165" fontId="4" fillId="0" borderId="1" xfId="24" applyFont="1" applyFill="1" applyBorder="1" applyAlignment="1" applyProtection="1">
      <alignment horizontal="left" vertical="center" wrapText="1"/>
      <protection/>
    </xf>
    <xf numFmtId="164" fontId="4" fillId="3" borderId="1" xfId="0" applyFont="1" applyFill="1" applyBorder="1" applyAlignment="1">
      <alignment horizontal="left" vertical="center" wrapText="1"/>
    </xf>
    <xf numFmtId="164" fontId="10" fillId="0" borderId="1" xfId="23" applyFont="1" applyFill="1" applyBorder="1" applyAlignment="1">
      <alignment horizontal="left" vertical="top" wrapText="1"/>
      <protection/>
    </xf>
    <xf numFmtId="164" fontId="6" fillId="0" borderId="1" xfId="0" applyFont="1" applyBorder="1" applyAlignment="1">
      <alignment horizontal="right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3" xfId="22"/>
    <cellStyle name="Обычный_Капстрой" xfId="23"/>
    <cellStyle name="Финансовый 2" xfId="24"/>
    <cellStyle name="Финансовый 2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view="pageBreakPreview" zoomScale="90" zoomScaleSheetLayoutView="90" workbookViewId="0" topLeftCell="A1">
      <selection activeCell="K7" sqref="K7"/>
    </sheetView>
  </sheetViews>
  <sheetFormatPr defaultColWidth="9.00390625" defaultRowHeight="12.75"/>
  <cols>
    <col min="1" max="1" width="3.75390625" style="1" customWidth="1"/>
    <col min="2" max="2" width="51.125" style="2" customWidth="1"/>
    <col min="3" max="3" width="12.25390625" style="1" customWidth="1"/>
    <col min="4" max="4" width="15.875" style="1" customWidth="1"/>
    <col min="5" max="8" width="0" style="1" hidden="1" customWidth="1"/>
    <col min="9" max="11" width="18.625" style="1" customWidth="1"/>
    <col min="12" max="16" width="11.00390625" style="1" customWidth="1"/>
    <col min="17" max="16384" width="9.125" style="1" customWidth="1"/>
  </cols>
  <sheetData>
    <row r="1" spans="2:11" ht="21">
      <c r="B1" s="3"/>
      <c r="K1" s="4" t="s">
        <v>0</v>
      </c>
    </row>
    <row r="2" ht="16.5">
      <c r="K2" s="4"/>
    </row>
    <row r="3" spans="1:11" ht="65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6"/>
      <c r="B4" s="7"/>
      <c r="C4" s="6"/>
      <c r="D4" s="6"/>
      <c r="E4" s="6"/>
      <c r="F4" s="6"/>
      <c r="G4" s="6"/>
      <c r="H4" s="6"/>
      <c r="I4" s="6"/>
      <c r="J4" s="8"/>
      <c r="K4" s="8"/>
    </row>
    <row r="5" spans="1:11" s="11" customFormat="1" ht="48.75" customHeight="1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/>
      <c r="H5" s="9" t="s">
        <v>8</v>
      </c>
      <c r="I5" s="9"/>
      <c r="J5" s="9"/>
      <c r="K5" s="9"/>
    </row>
    <row r="6" spans="1:9" s="11" customFormat="1" ht="18" customHeight="1">
      <c r="A6" s="9"/>
      <c r="B6" s="10"/>
      <c r="C6" s="9"/>
      <c r="D6" s="9"/>
      <c r="E6" s="9"/>
      <c r="F6" s="11" t="s">
        <v>9</v>
      </c>
      <c r="G6" s="9" t="s">
        <v>10</v>
      </c>
      <c r="H6" s="12" t="s">
        <v>11</v>
      </c>
      <c r="I6" s="11" t="s">
        <v>12</v>
      </c>
    </row>
    <row r="7" spans="1:11" s="11" customFormat="1" ht="53.25" customHeight="1">
      <c r="A7" s="9"/>
      <c r="B7" s="10"/>
      <c r="C7" s="9"/>
      <c r="D7" s="9"/>
      <c r="E7" s="9"/>
      <c r="G7" s="9"/>
      <c r="H7" s="12"/>
      <c r="I7" s="10" t="s">
        <v>13</v>
      </c>
      <c r="J7" s="10" t="s">
        <v>14</v>
      </c>
      <c r="K7" s="10" t="s">
        <v>15</v>
      </c>
    </row>
    <row r="8" spans="1:11" s="17" customFormat="1" ht="15">
      <c r="A8" s="13"/>
      <c r="B8" s="14" t="s">
        <v>16</v>
      </c>
      <c r="C8" s="15"/>
      <c r="D8" s="15"/>
      <c r="E8" s="15"/>
      <c r="F8" s="16"/>
      <c r="G8" s="16"/>
      <c r="H8" s="16">
        <f>I8+J8+K8</f>
        <v>4258880.3</v>
      </c>
      <c r="I8" s="16">
        <f>I10</f>
        <v>1451762.3</v>
      </c>
      <c r="J8" s="16">
        <f>J10</f>
        <v>1307618</v>
      </c>
      <c r="K8" s="16">
        <f>K10</f>
        <v>1499500</v>
      </c>
    </row>
    <row r="9" spans="1:11" ht="15.75">
      <c r="A9" s="18"/>
      <c r="B9" s="19" t="s">
        <v>17</v>
      </c>
      <c r="C9" s="20"/>
      <c r="D9" s="20"/>
      <c r="E9" s="20"/>
      <c r="F9" s="21"/>
      <c r="G9" s="21"/>
      <c r="H9" s="22"/>
      <c r="I9" s="21"/>
      <c r="J9" s="21"/>
      <c r="K9" s="23"/>
    </row>
    <row r="10" spans="1:11" ht="15.75">
      <c r="A10" s="18"/>
      <c r="B10" s="24" t="s">
        <v>18</v>
      </c>
      <c r="C10" s="20"/>
      <c r="D10" s="20"/>
      <c r="E10" s="20"/>
      <c r="F10" s="25"/>
      <c r="G10" s="25"/>
      <c r="H10" s="26">
        <f>H16+H20+H24+H28+H32+H36+H40+H44+H69</f>
        <v>4258880.3</v>
      </c>
      <c r="I10" s="26">
        <f>I16+I20+I24+I28+I32+I36+I40+I44+I69</f>
        <v>1451762.3</v>
      </c>
      <c r="J10" s="26">
        <f>J16+J20+J24+J28+J32+J36+J40+J44+J69</f>
        <v>1307618</v>
      </c>
      <c r="K10" s="26">
        <f>K16+K20+K24+K28+K32+K36+K40+K44+K69</f>
        <v>1499500</v>
      </c>
    </row>
    <row r="11" spans="1:11" ht="15.75">
      <c r="A11" s="18"/>
      <c r="B11" s="24" t="s">
        <v>19</v>
      </c>
      <c r="C11" s="20"/>
      <c r="D11" s="20"/>
      <c r="E11" s="20"/>
      <c r="F11" s="20"/>
      <c r="G11" s="20"/>
      <c r="H11" s="27"/>
      <c r="I11" s="20"/>
      <c r="J11" s="20"/>
      <c r="K11" s="20"/>
    </row>
    <row r="12" spans="1:11" ht="42.75" customHeight="1">
      <c r="A12" s="28" t="s">
        <v>20</v>
      </c>
      <c r="B12" s="29" t="s">
        <v>21</v>
      </c>
      <c r="C12" s="20"/>
      <c r="D12" s="20"/>
      <c r="E12" s="20"/>
      <c r="F12" s="20"/>
      <c r="G12" s="20"/>
      <c r="H12" s="27"/>
      <c r="I12" s="20"/>
      <c r="J12" s="20"/>
      <c r="K12" s="20"/>
    </row>
    <row r="13" spans="1:11" ht="31.5" customHeight="1">
      <c r="A13" s="28"/>
      <c r="B13" s="30" t="s">
        <v>22</v>
      </c>
      <c r="C13" s="20"/>
      <c r="D13" s="20"/>
      <c r="E13" s="20"/>
      <c r="F13" s="20"/>
      <c r="G13" s="20"/>
      <c r="H13" s="27"/>
      <c r="I13" s="20"/>
      <c r="J13" s="20"/>
      <c r="K13" s="20"/>
    </row>
    <row r="14" spans="1:11" ht="33" customHeight="1">
      <c r="A14" s="18" t="s">
        <v>23</v>
      </c>
      <c r="B14" s="31" t="s">
        <v>24</v>
      </c>
      <c r="C14" s="18" t="s">
        <v>25</v>
      </c>
      <c r="D14" s="18" t="s">
        <v>26</v>
      </c>
      <c r="E14" s="32" t="s">
        <v>27</v>
      </c>
      <c r="F14" s="33">
        <v>1821073</v>
      </c>
      <c r="G14" s="33">
        <v>1767718.99</v>
      </c>
      <c r="H14" s="34">
        <f>I14+J14+K14</f>
        <v>899500</v>
      </c>
      <c r="I14" s="34">
        <f>I16</f>
        <v>6507</v>
      </c>
      <c r="J14" s="34">
        <f>J16</f>
        <v>93493</v>
      </c>
      <c r="K14" s="34">
        <f>K16</f>
        <v>799500</v>
      </c>
    </row>
    <row r="15" spans="1:11" ht="15.75">
      <c r="A15" s="18"/>
      <c r="B15" s="19" t="s">
        <v>28</v>
      </c>
      <c r="C15" s="20"/>
      <c r="D15" s="20"/>
      <c r="E15" s="20"/>
      <c r="F15" s="20"/>
      <c r="G15" s="20"/>
      <c r="H15" s="34"/>
      <c r="I15" s="20"/>
      <c r="J15" s="20"/>
      <c r="K15" s="20"/>
    </row>
    <row r="16" spans="1:11" ht="15.75">
      <c r="A16" s="18"/>
      <c r="B16" s="24" t="s">
        <v>18</v>
      </c>
      <c r="C16" s="20"/>
      <c r="D16" s="20"/>
      <c r="E16" s="20"/>
      <c r="F16" s="33"/>
      <c r="G16" s="33"/>
      <c r="H16" s="34">
        <f aca="true" t="shared" si="0" ref="H16:H69">I16+J16+K16</f>
        <v>899500</v>
      </c>
      <c r="I16" s="35">
        <v>6507</v>
      </c>
      <c r="J16" s="36">
        <v>93493</v>
      </c>
      <c r="K16" s="36">
        <v>799500</v>
      </c>
    </row>
    <row r="17" spans="1:11" ht="15.75">
      <c r="A17" s="18"/>
      <c r="B17" s="24" t="s">
        <v>19</v>
      </c>
      <c r="C17" s="20"/>
      <c r="D17" s="20"/>
      <c r="E17" s="20"/>
      <c r="F17" s="20"/>
      <c r="G17" s="20"/>
      <c r="H17" s="34"/>
      <c r="I17" s="20"/>
      <c r="J17" s="20"/>
      <c r="K17" s="20"/>
    </row>
    <row r="18" spans="1:11" ht="60.75">
      <c r="A18" s="18" t="s">
        <v>29</v>
      </c>
      <c r="B18" s="37" t="s">
        <v>30</v>
      </c>
      <c r="C18" s="18" t="s">
        <v>31</v>
      </c>
      <c r="D18" s="18" t="s">
        <v>32</v>
      </c>
      <c r="E18" s="32" t="s">
        <v>33</v>
      </c>
      <c r="F18" s="38">
        <v>39325</v>
      </c>
      <c r="G18" s="38">
        <v>36125</v>
      </c>
      <c r="H18" s="34">
        <f t="shared" si="0"/>
        <v>36125</v>
      </c>
      <c r="I18" s="39">
        <f>I20</f>
        <v>2000</v>
      </c>
      <c r="J18" s="38">
        <f>J20</f>
        <v>34125</v>
      </c>
      <c r="K18" s="38">
        <f>K20</f>
        <v>0</v>
      </c>
    </row>
    <row r="19" spans="1:11" ht="15.75">
      <c r="A19" s="18"/>
      <c r="B19" s="40" t="str">
        <f>B15</f>
        <v>сы лыдын источникъяс сьӧм тшӧт весьтӧ</v>
      </c>
      <c r="C19" s="18"/>
      <c r="D19" s="18"/>
      <c r="E19" s="32"/>
      <c r="F19" s="38"/>
      <c r="G19" s="38"/>
      <c r="H19" s="34"/>
      <c r="I19" s="39"/>
      <c r="J19" s="38"/>
      <c r="K19" s="38"/>
    </row>
    <row r="20" spans="1:11" ht="15.75">
      <c r="A20" s="18"/>
      <c r="B20" s="24" t="s">
        <v>18</v>
      </c>
      <c r="C20" s="18"/>
      <c r="D20" s="18"/>
      <c r="E20" s="32"/>
      <c r="F20" s="38"/>
      <c r="G20" s="38"/>
      <c r="H20" s="34">
        <f t="shared" si="0"/>
        <v>36125</v>
      </c>
      <c r="I20" s="39">
        <v>2000</v>
      </c>
      <c r="J20" s="36">
        <v>34125</v>
      </c>
      <c r="K20" s="36">
        <v>0</v>
      </c>
    </row>
    <row r="21" spans="1:11" ht="15.75">
      <c r="A21" s="18"/>
      <c r="B21" s="24" t="s">
        <v>19</v>
      </c>
      <c r="C21" s="20"/>
      <c r="D21" s="20"/>
      <c r="E21" s="20"/>
      <c r="F21" s="20"/>
      <c r="G21" s="20"/>
      <c r="H21" s="34"/>
      <c r="I21" s="41"/>
      <c r="J21" s="20"/>
      <c r="K21" s="20"/>
    </row>
    <row r="22" spans="1:11" ht="36" customHeight="1">
      <c r="A22" s="18" t="s">
        <v>34</v>
      </c>
      <c r="B22" s="37" t="s">
        <v>35</v>
      </c>
      <c r="C22" s="18" t="s">
        <v>36</v>
      </c>
      <c r="D22" s="18" t="s">
        <v>37</v>
      </c>
      <c r="E22" s="32" t="s">
        <v>38</v>
      </c>
      <c r="F22" s="38">
        <v>28295.93</v>
      </c>
      <c r="G22" s="38">
        <v>631.71</v>
      </c>
      <c r="H22" s="34">
        <f t="shared" si="0"/>
        <v>400</v>
      </c>
      <c r="I22" s="39">
        <f>I24</f>
        <v>400</v>
      </c>
      <c r="J22" s="38">
        <f>J24</f>
        <v>0</v>
      </c>
      <c r="K22" s="38">
        <f>K24</f>
        <v>0</v>
      </c>
    </row>
    <row r="23" spans="1:11" ht="15.75">
      <c r="A23" s="18"/>
      <c r="B23" s="40" t="str">
        <f>B19</f>
        <v>сы лыдын источникъяс сьӧм тшӧт весьтӧ</v>
      </c>
      <c r="C23" s="18"/>
      <c r="D23" s="18"/>
      <c r="E23" s="32"/>
      <c r="F23" s="38"/>
      <c r="G23" s="38"/>
      <c r="H23" s="34"/>
      <c r="I23" s="39"/>
      <c r="J23" s="38"/>
      <c r="K23" s="38"/>
    </row>
    <row r="24" spans="1:11" ht="15.75">
      <c r="A24" s="18"/>
      <c r="B24" s="24" t="s">
        <v>18</v>
      </c>
      <c r="C24" s="18"/>
      <c r="D24" s="18"/>
      <c r="E24" s="32"/>
      <c r="F24" s="38"/>
      <c r="G24" s="38"/>
      <c r="H24" s="34">
        <f t="shared" si="0"/>
        <v>400</v>
      </c>
      <c r="I24" s="39">
        <v>400</v>
      </c>
      <c r="J24" s="38">
        <v>0</v>
      </c>
      <c r="K24" s="38">
        <v>0</v>
      </c>
    </row>
    <row r="25" spans="1:11" ht="15.75">
      <c r="A25" s="18"/>
      <c r="B25" s="24" t="s">
        <v>19</v>
      </c>
      <c r="C25" s="20"/>
      <c r="D25" s="20"/>
      <c r="E25" s="20"/>
      <c r="F25" s="20"/>
      <c r="G25" s="20"/>
      <c r="H25" s="34"/>
      <c r="I25" s="41"/>
      <c r="J25" s="20"/>
      <c r="K25" s="20"/>
    </row>
    <row r="26" spans="1:11" ht="27.75" customHeight="1">
      <c r="A26" s="18" t="s">
        <v>39</v>
      </c>
      <c r="B26" s="37" t="s">
        <v>40</v>
      </c>
      <c r="C26" s="18" t="s">
        <v>41</v>
      </c>
      <c r="D26" s="18" t="s">
        <v>42</v>
      </c>
      <c r="E26" s="32" t="s">
        <v>43</v>
      </c>
      <c r="F26" s="38">
        <v>26732.78</v>
      </c>
      <c r="G26" s="38">
        <v>25018.4</v>
      </c>
      <c r="H26" s="34">
        <f t="shared" si="0"/>
        <v>23718</v>
      </c>
      <c r="I26" s="39">
        <f>I28</f>
        <v>23718</v>
      </c>
      <c r="J26" s="38">
        <f>J28</f>
        <v>0</v>
      </c>
      <c r="K26" s="38">
        <f>K28</f>
        <v>0</v>
      </c>
    </row>
    <row r="27" spans="1:11" ht="15.75">
      <c r="A27" s="18"/>
      <c r="B27" s="40" t="str">
        <f>B23</f>
        <v>сы лыдын источникъяс сьӧм тшӧт весьтӧ</v>
      </c>
      <c r="C27" s="18"/>
      <c r="D27" s="18"/>
      <c r="E27" s="32"/>
      <c r="F27" s="38"/>
      <c r="G27" s="38"/>
      <c r="H27" s="34"/>
      <c r="I27" s="39"/>
      <c r="J27" s="38"/>
      <c r="K27" s="38"/>
    </row>
    <row r="28" spans="1:11" ht="15.75">
      <c r="A28" s="18"/>
      <c r="B28" s="24" t="s">
        <v>18</v>
      </c>
      <c r="C28" s="18"/>
      <c r="D28" s="18"/>
      <c r="E28" s="32"/>
      <c r="F28" s="38"/>
      <c r="G28" s="38"/>
      <c r="H28" s="34">
        <f t="shared" si="0"/>
        <v>23718</v>
      </c>
      <c r="I28" s="39">
        <v>23718</v>
      </c>
      <c r="J28" s="38">
        <v>0</v>
      </c>
      <c r="K28" s="38">
        <v>0</v>
      </c>
    </row>
    <row r="29" spans="1:11" ht="15.75">
      <c r="A29" s="18"/>
      <c r="B29" s="24" t="s">
        <v>19</v>
      </c>
      <c r="C29" s="20"/>
      <c r="D29" s="20"/>
      <c r="E29" s="20"/>
      <c r="F29" s="20"/>
      <c r="G29" s="20"/>
      <c r="H29" s="34"/>
      <c r="I29" s="41"/>
      <c r="J29" s="20"/>
      <c r="K29" s="20"/>
    </row>
    <row r="30" spans="1:11" ht="60.75">
      <c r="A30" s="18" t="s">
        <v>44</v>
      </c>
      <c r="B30" s="37" t="s">
        <v>45</v>
      </c>
      <c r="C30" s="42" t="s">
        <v>46</v>
      </c>
      <c r="D30" s="18" t="s">
        <v>47</v>
      </c>
      <c r="E30" s="32" t="s">
        <v>48</v>
      </c>
      <c r="F30" s="38"/>
      <c r="G30" s="38"/>
      <c r="H30" s="34">
        <f t="shared" si="0"/>
        <v>202492.3</v>
      </c>
      <c r="I30" s="39">
        <f>I32</f>
        <v>2492.3</v>
      </c>
      <c r="J30" s="38">
        <f>J32</f>
        <v>100000</v>
      </c>
      <c r="K30" s="38">
        <f>K32</f>
        <v>100000</v>
      </c>
    </row>
    <row r="31" spans="1:11" ht="15.75">
      <c r="A31" s="18"/>
      <c r="B31" s="40" t="str">
        <f>B19</f>
        <v>сы лыдын источникъяс сьӧм тшӧт весьтӧ</v>
      </c>
      <c r="C31" s="18"/>
      <c r="D31" s="20"/>
      <c r="E31" s="20"/>
      <c r="F31" s="20"/>
      <c r="G31" s="20"/>
      <c r="H31" s="34"/>
      <c r="I31" s="41"/>
      <c r="J31" s="20"/>
      <c r="K31" s="20"/>
    </row>
    <row r="32" spans="1:11" ht="15.75">
      <c r="A32" s="18"/>
      <c r="B32" s="24" t="s">
        <v>18</v>
      </c>
      <c r="C32" s="18"/>
      <c r="D32" s="20"/>
      <c r="E32" s="20"/>
      <c r="F32" s="38"/>
      <c r="G32" s="38"/>
      <c r="H32" s="34">
        <f t="shared" si="0"/>
        <v>202492.3</v>
      </c>
      <c r="I32" s="39">
        <v>2492.3</v>
      </c>
      <c r="J32" s="38">
        <v>100000</v>
      </c>
      <c r="K32" s="38">
        <v>100000</v>
      </c>
    </row>
    <row r="33" spans="1:11" ht="15.75">
      <c r="A33" s="18"/>
      <c r="B33" s="24" t="s">
        <v>19</v>
      </c>
      <c r="C33" s="18"/>
      <c r="D33" s="20"/>
      <c r="E33" s="20"/>
      <c r="F33" s="20"/>
      <c r="G33" s="20"/>
      <c r="H33" s="34"/>
      <c r="I33" s="41"/>
      <c r="J33" s="20"/>
      <c r="K33" s="20"/>
    </row>
    <row r="34" spans="1:11" ht="31.5" customHeight="1">
      <c r="A34" s="18" t="s">
        <v>49</v>
      </c>
      <c r="B34" s="37" t="s">
        <v>50</v>
      </c>
      <c r="C34" s="18" t="s">
        <v>51</v>
      </c>
      <c r="D34" s="18" t="s">
        <v>52</v>
      </c>
      <c r="E34" s="32" t="s">
        <v>53</v>
      </c>
      <c r="F34" s="38"/>
      <c r="G34" s="38"/>
      <c r="H34" s="34">
        <f t="shared" si="0"/>
        <v>150000</v>
      </c>
      <c r="I34" s="39">
        <f>I36</f>
        <v>0</v>
      </c>
      <c r="J34" s="39">
        <f>J36</f>
        <v>50000</v>
      </c>
      <c r="K34" s="38">
        <f>K36</f>
        <v>100000</v>
      </c>
    </row>
    <row r="35" spans="1:11" ht="15.75">
      <c r="A35" s="18"/>
      <c r="B35" s="40" t="str">
        <f>B31</f>
        <v>сы лыдын источникъяс сьӧм тшӧт весьтӧ</v>
      </c>
      <c r="C35" s="18"/>
      <c r="D35" s="20"/>
      <c r="E35" s="20"/>
      <c r="F35" s="20"/>
      <c r="G35" s="20"/>
      <c r="H35" s="34"/>
      <c r="I35" s="41"/>
      <c r="J35" s="20"/>
      <c r="K35" s="20"/>
    </row>
    <row r="36" spans="1:11" ht="15.75">
      <c r="A36" s="18"/>
      <c r="B36" s="24" t="s">
        <v>18</v>
      </c>
      <c r="C36" s="18"/>
      <c r="D36" s="20"/>
      <c r="E36" s="20"/>
      <c r="F36" s="38"/>
      <c r="G36" s="38"/>
      <c r="H36" s="34">
        <f t="shared" si="0"/>
        <v>150000</v>
      </c>
      <c r="I36" s="39">
        <v>0</v>
      </c>
      <c r="J36" s="36">
        <v>50000</v>
      </c>
      <c r="K36" s="36">
        <v>100000</v>
      </c>
    </row>
    <row r="37" spans="1:11" ht="15.75">
      <c r="A37" s="18"/>
      <c r="B37" s="24" t="s">
        <v>19</v>
      </c>
      <c r="C37" s="18"/>
      <c r="D37" s="20"/>
      <c r="E37" s="20"/>
      <c r="F37" s="20"/>
      <c r="G37" s="20"/>
      <c r="H37" s="34"/>
      <c r="I37" s="41"/>
      <c r="J37" s="20"/>
      <c r="K37" s="20"/>
    </row>
    <row r="38" spans="1:11" ht="36">
      <c r="A38" s="18" t="s">
        <v>54</v>
      </c>
      <c r="B38" s="37" t="s">
        <v>55</v>
      </c>
      <c r="C38" s="18" t="s">
        <v>51</v>
      </c>
      <c r="D38" s="18" t="s">
        <v>42</v>
      </c>
      <c r="E38" s="43" t="s">
        <v>56</v>
      </c>
      <c r="F38" s="38"/>
      <c r="G38" s="38"/>
      <c r="H38" s="34">
        <f t="shared" si="0"/>
        <v>12000</v>
      </c>
      <c r="I38" s="39">
        <f>I40</f>
        <v>12000</v>
      </c>
      <c r="J38" s="38">
        <f>J40</f>
        <v>0</v>
      </c>
      <c r="K38" s="38">
        <f>K40</f>
        <v>0</v>
      </c>
    </row>
    <row r="39" spans="1:11" ht="15.75">
      <c r="A39" s="18"/>
      <c r="B39" s="40" t="str">
        <f>B35</f>
        <v>сы лыдын источникъяс сьӧм тшӧт весьтӧ</v>
      </c>
      <c r="C39" s="18"/>
      <c r="D39" s="20"/>
      <c r="E39" s="20"/>
      <c r="F39" s="20"/>
      <c r="G39" s="20"/>
      <c r="H39" s="34"/>
      <c r="I39" s="41"/>
      <c r="J39" s="20"/>
      <c r="K39" s="20"/>
    </row>
    <row r="40" spans="1:11" ht="15.75">
      <c r="A40" s="18"/>
      <c r="B40" s="24" t="s">
        <v>18</v>
      </c>
      <c r="C40" s="18"/>
      <c r="D40" s="20"/>
      <c r="E40" s="20"/>
      <c r="F40" s="38"/>
      <c r="G40" s="38"/>
      <c r="H40" s="34">
        <f t="shared" si="0"/>
        <v>12000</v>
      </c>
      <c r="I40" s="39">
        <v>12000</v>
      </c>
      <c r="J40" s="38">
        <v>0</v>
      </c>
      <c r="K40" s="38">
        <v>0</v>
      </c>
    </row>
    <row r="41" spans="1:11" ht="15.75">
      <c r="A41" s="18"/>
      <c r="B41" s="24" t="s">
        <v>19</v>
      </c>
      <c r="C41" s="18"/>
      <c r="D41" s="20"/>
      <c r="E41" s="20"/>
      <c r="F41" s="20"/>
      <c r="G41" s="20"/>
      <c r="H41" s="34"/>
      <c r="I41" s="20"/>
      <c r="J41" s="20"/>
      <c r="K41" s="20"/>
    </row>
    <row r="42" spans="1:11" ht="18" customHeight="1">
      <c r="A42" s="18" t="s">
        <v>57</v>
      </c>
      <c r="B42" s="37" t="s">
        <v>58</v>
      </c>
      <c r="C42" s="18"/>
      <c r="D42" s="18"/>
      <c r="E42" s="32"/>
      <c r="F42" s="38"/>
      <c r="G42" s="38"/>
      <c r="H42" s="34">
        <f t="shared" si="0"/>
        <v>117600</v>
      </c>
      <c r="I42" s="38">
        <f>I44</f>
        <v>117600</v>
      </c>
      <c r="J42" s="38">
        <f>J44</f>
        <v>0</v>
      </c>
      <c r="K42" s="38">
        <f>K44</f>
        <v>0</v>
      </c>
    </row>
    <row r="43" spans="1:11" ht="18.75" customHeight="1">
      <c r="A43" s="18"/>
      <c r="B43" s="40" t="str">
        <f>B35</f>
        <v>сы лыдын источникъяс сьӧм тшӧт весьтӧ</v>
      </c>
      <c r="C43" s="18"/>
      <c r="D43" s="20"/>
      <c r="E43" s="20"/>
      <c r="F43" s="20"/>
      <c r="G43" s="20"/>
      <c r="H43" s="34"/>
      <c r="I43" s="20"/>
      <c r="J43" s="20"/>
      <c r="K43" s="20"/>
    </row>
    <row r="44" spans="1:11" ht="27.75" customHeight="1">
      <c r="A44" s="18"/>
      <c r="B44" s="24" t="s">
        <v>18</v>
      </c>
      <c r="C44" s="18"/>
      <c r="D44" s="20"/>
      <c r="E44" s="20"/>
      <c r="F44" s="38"/>
      <c r="G44" s="38"/>
      <c r="H44" s="34">
        <f t="shared" si="0"/>
        <v>117600</v>
      </c>
      <c r="I44" s="38">
        <f>SUM(I45:I65)</f>
        <v>117600</v>
      </c>
      <c r="J44" s="38">
        <f>SUM(J45:J65)</f>
        <v>0</v>
      </c>
      <c r="K44" s="38">
        <f>SUM(K45:K65)</f>
        <v>0</v>
      </c>
    </row>
    <row r="45" spans="1:11" ht="42" customHeight="1">
      <c r="A45" s="18"/>
      <c r="B45" s="44" t="s">
        <v>59</v>
      </c>
      <c r="C45" s="18"/>
      <c r="D45" s="20" t="s">
        <v>32</v>
      </c>
      <c r="E45" s="32" t="s">
        <v>56</v>
      </c>
      <c r="F45" s="38"/>
      <c r="G45" s="38"/>
      <c r="H45" s="34">
        <f t="shared" si="0"/>
        <v>5762.5</v>
      </c>
      <c r="I45" s="45">
        <v>5762.5</v>
      </c>
      <c r="J45" s="45">
        <v>0</v>
      </c>
      <c r="K45" s="45">
        <v>0</v>
      </c>
    </row>
    <row r="46" spans="1:11" ht="42" customHeight="1">
      <c r="A46" s="18"/>
      <c r="B46" s="44" t="s">
        <v>60</v>
      </c>
      <c r="C46" s="18"/>
      <c r="D46" s="20" t="s">
        <v>42</v>
      </c>
      <c r="E46" s="32" t="s">
        <v>56</v>
      </c>
      <c r="F46" s="38"/>
      <c r="G46" s="38"/>
      <c r="H46" s="34">
        <f t="shared" si="0"/>
        <v>5762.5</v>
      </c>
      <c r="I46" s="45">
        <v>5762.5</v>
      </c>
      <c r="J46" s="45">
        <v>0</v>
      </c>
      <c r="K46" s="45">
        <v>0</v>
      </c>
    </row>
    <row r="47" spans="1:11" ht="42" customHeight="1">
      <c r="A47" s="18"/>
      <c r="B47" s="44" t="s">
        <v>61</v>
      </c>
      <c r="C47" s="18"/>
      <c r="D47" s="20" t="s">
        <v>32</v>
      </c>
      <c r="E47" s="32" t="s">
        <v>56</v>
      </c>
      <c r="F47" s="38"/>
      <c r="G47" s="38"/>
      <c r="H47" s="34">
        <f t="shared" si="0"/>
        <v>5762.5</v>
      </c>
      <c r="I47" s="45">
        <v>5762.5</v>
      </c>
      <c r="J47" s="45">
        <v>0</v>
      </c>
      <c r="K47" s="45">
        <v>0</v>
      </c>
    </row>
    <row r="48" spans="1:11" ht="42" customHeight="1">
      <c r="A48" s="18"/>
      <c r="B48" s="44" t="s">
        <v>62</v>
      </c>
      <c r="C48" s="18"/>
      <c r="D48" s="20" t="s">
        <v>32</v>
      </c>
      <c r="E48" s="32" t="s">
        <v>56</v>
      </c>
      <c r="F48" s="38"/>
      <c r="G48" s="38"/>
      <c r="H48" s="34">
        <f t="shared" si="0"/>
        <v>5762.5</v>
      </c>
      <c r="I48" s="45">
        <v>5762.5</v>
      </c>
      <c r="J48" s="45">
        <v>0</v>
      </c>
      <c r="K48" s="45">
        <v>0</v>
      </c>
    </row>
    <row r="49" spans="1:11" ht="42" customHeight="1">
      <c r="A49" s="18"/>
      <c r="B49" s="44" t="s">
        <v>63</v>
      </c>
      <c r="C49" s="18"/>
      <c r="D49" s="20" t="s">
        <v>42</v>
      </c>
      <c r="E49" s="32" t="s">
        <v>56</v>
      </c>
      <c r="F49" s="38"/>
      <c r="G49" s="38"/>
      <c r="H49" s="34">
        <f t="shared" si="0"/>
        <v>5762.5</v>
      </c>
      <c r="I49" s="45">
        <v>5762.5</v>
      </c>
      <c r="J49" s="45">
        <v>0</v>
      </c>
      <c r="K49" s="45">
        <v>0</v>
      </c>
    </row>
    <row r="50" spans="1:11" ht="42" customHeight="1">
      <c r="A50" s="18"/>
      <c r="B50" s="44" t="s">
        <v>64</v>
      </c>
      <c r="C50" s="18"/>
      <c r="D50" s="20" t="s">
        <v>42</v>
      </c>
      <c r="E50" s="32" t="s">
        <v>56</v>
      </c>
      <c r="F50" s="38"/>
      <c r="G50" s="38"/>
      <c r="H50" s="34">
        <f t="shared" si="0"/>
        <v>5762.5</v>
      </c>
      <c r="I50" s="45">
        <v>5762.5</v>
      </c>
      <c r="J50" s="45">
        <v>0</v>
      </c>
      <c r="K50" s="45">
        <v>0</v>
      </c>
    </row>
    <row r="51" spans="1:11" ht="42" customHeight="1">
      <c r="A51" s="18"/>
      <c r="B51" s="44" t="s">
        <v>65</v>
      </c>
      <c r="C51" s="18"/>
      <c r="D51" s="20" t="s">
        <v>42</v>
      </c>
      <c r="E51" s="32" t="s">
        <v>56</v>
      </c>
      <c r="F51" s="38"/>
      <c r="G51" s="38"/>
      <c r="H51" s="34">
        <f t="shared" si="0"/>
        <v>5762.5</v>
      </c>
      <c r="I51" s="45">
        <v>5762.5</v>
      </c>
      <c r="J51" s="45">
        <v>0</v>
      </c>
      <c r="K51" s="45">
        <v>0</v>
      </c>
    </row>
    <row r="52" spans="1:11" ht="42" customHeight="1">
      <c r="A52" s="18"/>
      <c r="B52" s="44" t="s">
        <v>66</v>
      </c>
      <c r="C52" s="18"/>
      <c r="D52" s="20" t="s">
        <v>42</v>
      </c>
      <c r="E52" s="32" t="s">
        <v>56</v>
      </c>
      <c r="F52" s="38"/>
      <c r="G52" s="38"/>
      <c r="H52" s="34">
        <f t="shared" si="0"/>
        <v>5762.5</v>
      </c>
      <c r="I52" s="45">
        <v>5762.5</v>
      </c>
      <c r="J52" s="45">
        <v>0</v>
      </c>
      <c r="K52" s="45">
        <v>0</v>
      </c>
    </row>
    <row r="53" spans="1:11" ht="42" customHeight="1">
      <c r="A53" s="18"/>
      <c r="B53" s="46" t="s">
        <v>67</v>
      </c>
      <c r="C53" s="18"/>
      <c r="D53" s="20" t="s">
        <v>42</v>
      </c>
      <c r="E53" s="32" t="s">
        <v>56</v>
      </c>
      <c r="F53" s="38"/>
      <c r="G53" s="38"/>
      <c r="H53" s="34">
        <f t="shared" si="0"/>
        <v>5500</v>
      </c>
      <c r="I53" s="45">
        <v>5500</v>
      </c>
      <c r="J53" s="45">
        <v>0</v>
      </c>
      <c r="K53" s="45">
        <v>0</v>
      </c>
    </row>
    <row r="54" spans="1:11" ht="42" customHeight="1">
      <c r="A54" s="18"/>
      <c r="B54" s="47" t="s">
        <v>68</v>
      </c>
      <c r="C54" s="18"/>
      <c r="D54" s="20" t="s">
        <v>42</v>
      </c>
      <c r="E54" s="32" t="s">
        <v>56</v>
      </c>
      <c r="F54" s="38"/>
      <c r="G54" s="38"/>
      <c r="H54" s="34">
        <f t="shared" si="0"/>
        <v>5500</v>
      </c>
      <c r="I54" s="45">
        <v>5500</v>
      </c>
      <c r="J54" s="45">
        <v>0</v>
      </c>
      <c r="K54" s="45">
        <v>0</v>
      </c>
    </row>
    <row r="55" spans="1:11" ht="42" customHeight="1">
      <c r="A55" s="18"/>
      <c r="B55" s="48" t="s">
        <v>69</v>
      </c>
      <c r="C55" s="18"/>
      <c r="D55" s="20" t="s">
        <v>42</v>
      </c>
      <c r="E55" s="32" t="s">
        <v>56</v>
      </c>
      <c r="F55" s="38"/>
      <c r="G55" s="38"/>
      <c r="H55" s="34">
        <f t="shared" si="0"/>
        <v>5500</v>
      </c>
      <c r="I55" s="45">
        <v>5500</v>
      </c>
      <c r="J55" s="45">
        <v>0</v>
      </c>
      <c r="K55" s="45">
        <v>0</v>
      </c>
    </row>
    <row r="56" spans="1:11" ht="42" customHeight="1">
      <c r="A56" s="18"/>
      <c r="B56" s="48" t="s">
        <v>70</v>
      </c>
      <c r="C56" s="18"/>
      <c r="D56" s="20" t="s">
        <v>42</v>
      </c>
      <c r="E56" s="32" t="s">
        <v>56</v>
      </c>
      <c r="F56" s="38"/>
      <c r="G56" s="38"/>
      <c r="H56" s="34">
        <f t="shared" si="0"/>
        <v>5500</v>
      </c>
      <c r="I56" s="45">
        <v>5500</v>
      </c>
      <c r="J56" s="45">
        <v>0</v>
      </c>
      <c r="K56" s="45">
        <v>0</v>
      </c>
    </row>
    <row r="57" spans="1:11" ht="42" customHeight="1">
      <c r="A57" s="18"/>
      <c r="B57" s="48" t="s">
        <v>71</v>
      </c>
      <c r="C57" s="18"/>
      <c r="D57" s="20" t="s">
        <v>42</v>
      </c>
      <c r="E57" s="32" t="s">
        <v>56</v>
      </c>
      <c r="F57" s="38"/>
      <c r="G57" s="38"/>
      <c r="H57" s="34">
        <f t="shared" si="0"/>
        <v>5500</v>
      </c>
      <c r="I57" s="45">
        <v>5500</v>
      </c>
      <c r="J57" s="45">
        <v>0</v>
      </c>
      <c r="K57" s="45">
        <v>0</v>
      </c>
    </row>
    <row r="58" spans="1:11" ht="42" customHeight="1">
      <c r="A58" s="18"/>
      <c r="B58" s="48" t="s">
        <v>72</v>
      </c>
      <c r="C58" s="18"/>
      <c r="D58" s="20" t="s">
        <v>42</v>
      </c>
      <c r="E58" s="32" t="s">
        <v>56</v>
      </c>
      <c r="F58" s="38"/>
      <c r="G58" s="38"/>
      <c r="H58" s="34">
        <f t="shared" si="0"/>
        <v>5500</v>
      </c>
      <c r="I58" s="45">
        <v>5500</v>
      </c>
      <c r="J58" s="45">
        <v>0</v>
      </c>
      <c r="K58" s="45">
        <v>0</v>
      </c>
    </row>
    <row r="59" spans="1:11" ht="42" customHeight="1">
      <c r="A59" s="18"/>
      <c r="B59" s="48" t="s">
        <v>73</v>
      </c>
      <c r="C59" s="18"/>
      <c r="D59" s="20" t="s">
        <v>42</v>
      </c>
      <c r="E59" s="32" t="s">
        <v>56</v>
      </c>
      <c r="F59" s="38"/>
      <c r="G59" s="38"/>
      <c r="H59" s="34">
        <f t="shared" si="0"/>
        <v>5500</v>
      </c>
      <c r="I59" s="45">
        <v>5500</v>
      </c>
      <c r="J59" s="45">
        <v>0</v>
      </c>
      <c r="K59" s="45">
        <v>0</v>
      </c>
    </row>
    <row r="60" spans="1:11" ht="42" customHeight="1">
      <c r="A60" s="18"/>
      <c r="B60" s="47" t="s">
        <v>74</v>
      </c>
      <c r="C60" s="18"/>
      <c r="D60" s="20" t="s">
        <v>42</v>
      </c>
      <c r="E60" s="32" t="s">
        <v>56</v>
      </c>
      <c r="F60" s="38"/>
      <c r="G60" s="38"/>
      <c r="H60" s="34">
        <f t="shared" si="0"/>
        <v>5500</v>
      </c>
      <c r="I60" s="45">
        <v>5500</v>
      </c>
      <c r="J60" s="45">
        <v>0</v>
      </c>
      <c r="K60" s="45">
        <v>0</v>
      </c>
    </row>
    <row r="61" spans="1:11" ht="42" customHeight="1">
      <c r="A61" s="18"/>
      <c r="B61" s="47" t="s">
        <v>75</v>
      </c>
      <c r="C61" s="18"/>
      <c r="D61" s="20" t="s">
        <v>42</v>
      </c>
      <c r="E61" s="32" t="s">
        <v>56</v>
      </c>
      <c r="F61" s="38"/>
      <c r="G61" s="38"/>
      <c r="H61" s="34">
        <f t="shared" si="0"/>
        <v>5500</v>
      </c>
      <c r="I61" s="45">
        <v>5500</v>
      </c>
      <c r="J61" s="45">
        <v>0</v>
      </c>
      <c r="K61" s="45">
        <v>0</v>
      </c>
    </row>
    <row r="62" spans="1:11" ht="42" customHeight="1">
      <c r="A62" s="18"/>
      <c r="B62" s="49" t="s">
        <v>76</v>
      </c>
      <c r="C62" s="18"/>
      <c r="D62" s="20" t="s">
        <v>42</v>
      </c>
      <c r="E62" s="32" t="s">
        <v>56</v>
      </c>
      <c r="F62" s="38"/>
      <c r="G62" s="38"/>
      <c r="H62" s="34">
        <f t="shared" si="0"/>
        <v>5500</v>
      </c>
      <c r="I62" s="45">
        <v>5500</v>
      </c>
      <c r="J62" s="45">
        <v>0</v>
      </c>
      <c r="K62" s="45">
        <v>0</v>
      </c>
    </row>
    <row r="63" spans="1:11" ht="42" customHeight="1">
      <c r="A63" s="18"/>
      <c r="B63" s="48" t="s">
        <v>77</v>
      </c>
      <c r="C63" s="18"/>
      <c r="D63" s="20" t="s">
        <v>42</v>
      </c>
      <c r="E63" s="32" t="s">
        <v>56</v>
      </c>
      <c r="F63" s="38"/>
      <c r="G63" s="38"/>
      <c r="H63" s="34">
        <f t="shared" si="0"/>
        <v>5500</v>
      </c>
      <c r="I63" s="45">
        <v>5500</v>
      </c>
      <c r="J63" s="45">
        <v>0</v>
      </c>
      <c r="K63" s="45">
        <v>0</v>
      </c>
    </row>
    <row r="64" spans="1:11" ht="42" customHeight="1">
      <c r="A64" s="18"/>
      <c r="B64" s="48" t="s">
        <v>78</v>
      </c>
      <c r="C64" s="18"/>
      <c r="D64" s="20" t="s">
        <v>32</v>
      </c>
      <c r="E64" s="32" t="s">
        <v>56</v>
      </c>
      <c r="F64" s="38"/>
      <c r="G64" s="38"/>
      <c r="H64" s="34">
        <f t="shared" si="0"/>
        <v>5500</v>
      </c>
      <c r="I64" s="45">
        <v>5500</v>
      </c>
      <c r="J64" s="45">
        <v>0</v>
      </c>
      <c r="K64" s="45">
        <v>0</v>
      </c>
    </row>
    <row r="65" spans="1:11" ht="42" customHeight="1">
      <c r="A65" s="18"/>
      <c r="B65" s="49" t="s">
        <v>79</v>
      </c>
      <c r="C65" s="18"/>
      <c r="D65" s="20" t="s">
        <v>32</v>
      </c>
      <c r="E65" s="32" t="s">
        <v>56</v>
      </c>
      <c r="F65" s="20"/>
      <c r="G65" s="20"/>
      <c r="H65" s="34">
        <f t="shared" si="0"/>
        <v>5500</v>
      </c>
      <c r="I65" s="45">
        <v>5500</v>
      </c>
      <c r="J65" s="45">
        <v>0</v>
      </c>
      <c r="K65" s="45">
        <v>0</v>
      </c>
    </row>
    <row r="66" spans="1:11" ht="27.75" customHeight="1">
      <c r="A66" s="18"/>
      <c r="B66" s="24" t="s">
        <v>19</v>
      </c>
      <c r="C66" s="18"/>
      <c r="D66" s="20"/>
      <c r="E66" s="20"/>
      <c r="F66" s="20"/>
      <c r="G66" s="20"/>
      <c r="H66" s="34"/>
      <c r="I66" s="20"/>
      <c r="J66" s="20"/>
      <c r="K66" s="20"/>
    </row>
    <row r="67" spans="1:11" ht="25.5" customHeight="1">
      <c r="A67" s="18" t="s">
        <v>80</v>
      </c>
      <c r="B67" s="50" t="s">
        <v>81</v>
      </c>
      <c r="C67" s="18" t="s">
        <v>82</v>
      </c>
      <c r="D67" s="18" t="s">
        <v>83</v>
      </c>
      <c r="E67" s="32" t="s">
        <v>84</v>
      </c>
      <c r="F67" s="38">
        <v>4809954.04</v>
      </c>
      <c r="G67" s="38">
        <v>3335683.4</v>
      </c>
      <c r="H67" s="34">
        <f t="shared" si="0"/>
        <v>2817045</v>
      </c>
      <c r="I67" s="38">
        <f>I69</f>
        <v>1287045</v>
      </c>
      <c r="J67" s="38">
        <f>J69</f>
        <v>1030000</v>
      </c>
      <c r="K67" s="38">
        <f>K69</f>
        <v>500000</v>
      </c>
    </row>
    <row r="68" spans="1:11" ht="15.75" customHeight="1">
      <c r="A68" s="18"/>
      <c r="B68" s="40" t="str">
        <f>B43</f>
        <v>сы лыдын источникъяс сьӧм тшӧт весьтӧ</v>
      </c>
      <c r="C68" s="18"/>
      <c r="D68" s="20"/>
      <c r="E68" s="20"/>
      <c r="F68" s="20"/>
      <c r="G68" s="20"/>
      <c r="H68" s="34">
        <f t="shared" si="0"/>
        <v>0</v>
      </c>
      <c r="I68" s="20"/>
      <c r="J68" s="20"/>
      <c r="K68" s="20"/>
    </row>
    <row r="69" spans="1:11" ht="18.75" customHeight="1">
      <c r="A69" s="18"/>
      <c r="B69" s="24" t="s">
        <v>18</v>
      </c>
      <c r="C69" s="18"/>
      <c r="D69" s="20"/>
      <c r="E69" s="20"/>
      <c r="F69" s="38"/>
      <c r="G69" s="38"/>
      <c r="H69" s="34">
        <f t="shared" si="0"/>
        <v>2817045</v>
      </c>
      <c r="I69" s="38">
        <v>1287045</v>
      </c>
      <c r="J69" s="36">
        <v>1030000</v>
      </c>
      <c r="K69" s="36">
        <v>500000</v>
      </c>
    </row>
    <row r="70" spans="1:11" ht="17.25" customHeight="1">
      <c r="A70" s="18"/>
      <c r="B70" s="24" t="s">
        <v>19</v>
      </c>
      <c r="C70" s="18"/>
      <c r="D70" s="20"/>
      <c r="E70" s="20"/>
      <c r="F70" s="20"/>
      <c r="G70" s="20"/>
      <c r="H70" s="27"/>
      <c r="I70" s="20"/>
      <c r="J70" s="20"/>
      <c r="K70" s="20"/>
    </row>
    <row r="71" ht="10.5" customHeight="1"/>
    <row r="72" spans="2:11" ht="28.5" customHeight="1">
      <c r="B72" s="51" t="s">
        <v>85</v>
      </c>
      <c r="C72" s="51"/>
      <c r="D72" s="51"/>
      <c r="E72" s="51"/>
      <c r="F72" s="51"/>
      <c r="G72" s="51"/>
      <c r="H72" s="51"/>
      <c r="I72" s="51"/>
      <c r="J72" s="51"/>
      <c r="K72" s="51"/>
    </row>
  </sheetData>
  <sheetProtection selectLockedCells="1" selectUnlockedCells="1"/>
  <mergeCells count="14">
    <mergeCell ref="A3:K3"/>
    <mergeCell ref="J4:K4"/>
    <mergeCell ref="A5:A7"/>
    <mergeCell ref="B5:B7"/>
    <mergeCell ref="C5:C7"/>
    <mergeCell ref="D5:D7"/>
    <mergeCell ref="E5:E7"/>
    <mergeCell ref="F5:G5"/>
    <mergeCell ref="H5:K5"/>
    <mergeCell ref="F6:F7"/>
    <mergeCell ref="G6:G7"/>
    <mergeCell ref="H6:H7"/>
    <mergeCell ref="I6:K6"/>
    <mergeCell ref="B72:K72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</dc:creator>
  <cp:keywords/>
  <dc:description/>
  <cp:lastModifiedBy>Natasha Vorobjeva</cp:lastModifiedBy>
  <cp:lastPrinted>2014-02-27T07:52:40Z</cp:lastPrinted>
  <dcterms:created xsi:type="dcterms:W3CDTF">2012-02-05T08:39:49Z</dcterms:created>
  <dcterms:modified xsi:type="dcterms:W3CDTF">2014-02-27T08:02:56Z</dcterms:modified>
  <cp:category/>
  <cp:version/>
  <cp:contentType/>
  <cp:contentStatus/>
  <cp:revision>9</cp:revision>
</cp:coreProperties>
</file>