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65" windowWidth="15150" windowHeight="8115" activeTab="0"/>
  </bookViews>
  <sheets>
    <sheet name="Лист1" sheetId="1" r:id="rId1"/>
  </sheets>
  <definedNames>
    <definedName name="_xlnm._FilterDatabase" localSheetId="0" hidden="1">'Лист1'!$A$11:$H$190</definedName>
    <definedName name="_xlnm.Print_Area" localSheetId="0">'Лист1'!$A$1:$H$190</definedName>
  </definedNames>
  <calcPr fullCalcOnLoad="1"/>
</workbook>
</file>

<file path=xl/sharedStrings.xml><?xml version="1.0" encoding="utf-8"?>
<sst xmlns="http://schemas.openxmlformats.org/spreadsheetml/2006/main" count="214" uniqueCount="69">
  <si>
    <t>2013-2014</t>
  </si>
  <si>
    <t>2014-2015</t>
  </si>
  <si>
    <t>2012-2013</t>
  </si>
  <si>
    <t>".</t>
  </si>
  <si>
    <t>2014-2016</t>
  </si>
  <si>
    <t>2015-2016</t>
  </si>
  <si>
    <t>2013-2015</t>
  </si>
  <si>
    <t xml:space="preserve">«Йöзöс велöдöм сöвмöдöм» </t>
  </si>
  <si>
    <t xml:space="preserve">Коми Республикаса канму уджтас дорӧ 8 содтӧд </t>
  </si>
  <si>
    <t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дорӧ, кутшӧмъяс вынсяласны 2014 вося тӧвшӧр тӧлысь 1 лунсянь, 5 содтӧд</t>
  </si>
  <si>
    <t xml:space="preserve">Д/в № </t>
  </si>
  <si>
    <t>Уджтасув, медшӧр мероприятиеяслӧн, капитальнӧя стрӧитан (выльмӧдан) объектъяслӧн ним</t>
  </si>
  <si>
    <t>Вынйӧр</t>
  </si>
  <si>
    <t>Стрӧитан кадколаст</t>
  </si>
  <si>
    <t>Стрӧитӧм вояс серти сьӧмӧн могмӧдан ыджда,  сюрс шайт</t>
  </si>
  <si>
    <t>"Йӧзӧс велӧдӧм сӧвмӧдӧм" Коми Республикаса канму уджтас</t>
  </si>
  <si>
    <t>Уджтасса объектъяс серти ставыс:</t>
  </si>
  <si>
    <t>сы лыдын ӧшмӧсъяс тшӧт весьтӧ:</t>
  </si>
  <si>
    <t>- Коми Республикаса республиканскӧй сьӧмкуд</t>
  </si>
  <si>
    <t>- меставывса сьӧмкуд</t>
  </si>
  <si>
    <t>- федеральнӧй сьӧмкуд</t>
  </si>
  <si>
    <t>«Коми Республикаын школаӧдз велӧдӧм сӧвмӧдӧм» уджтасув</t>
  </si>
  <si>
    <t>Уджтасувса объектъяс серти ставыс:</t>
  </si>
  <si>
    <t>1.1.1. медшӧр мероприятие. 
Отсавны школаӧдз велӧдан организацияяс стрӧитӧмын да выльмӧдӧмын</t>
  </si>
  <si>
    <t xml:space="preserve">Чилимдін районса Чилимдін сиктын 120 местаа челядьлы ясли-сад </t>
  </si>
  <si>
    <t>Сыктывдін районса Паль сиктын 70 местаа челядьӧс школаӧдз видзанін стрӧитӧм</t>
  </si>
  <si>
    <t>Сыктывдін районса Выльгорт сиктын 120 местаа челядьӧс школаӧдз видзанін стрӧитӧм</t>
  </si>
  <si>
    <t>Изьва районса Изьва сиктын 100 местаа челядьӧс школаӧдз видзанін стрӧитӧм</t>
  </si>
  <si>
    <t>Емдін районса Мадмас скп. 35 местаа челядьӧс школаӧдз видзанін стрӧитӧм</t>
  </si>
  <si>
    <t>Сыктывкарын Октябр шӧртуй кузя 188 №-а керка дорын варччанінӧн 220 местаа челядьӧс школаӧдз видзанін стрӧитӧм</t>
  </si>
  <si>
    <t>Сыктывкарын Петрозаводскӧй улича кузя варччанінӧн 220 местаа челядьӧс школаӧдз видзанін стрӧитӧм</t>
  </si>
  <si>
    <t>Сыктывкарын Петрозаводскӧй улича вылын 12 №-а керка дорын варччанінӧн 220 местаа челядьӧс школаӧдз видзанін стрӧитӧм</t>
  </si>
  <si>
    <t>Сыктывкарын Коммунистическӧй ул. 75/1 220 местаа челядьӧс школаӧдз видзанін выльмӧдӧм</t>
  </si>
  <si>
    <t>Сыктывкарын Коммунистическӧй ул. 51, 220 местаа челядьӧс школаӧдз видзанін выльмӧдӧм</t>
  </si>
  <si>
    <t>Сыктывкарын Вӧрзавод мкр. челядьӧс школаӧдз видзанін стрӧитӧм</t>
  </si>
  <si>
    <t>Ухтаын IV микрорайонын челядьлы ясли-сад стрӧитӧм</t>
  </si>
  <si>
    <t>Сыктывкарын Морозов улича кузя 117 №-а челядьӧс школаӧдз видзанінлысь 110 местаа узьлан да ворсан корпус</t>
  </si>
  <si>
    <t>Сыктывкарын Морозов ул. 27 стрӧйба выльмӧдӧм, медым меститны 120 места вылӧ челядьӧс школаӧдз видзанін</t>
  </si>
  <si>
    <t>Ухтаын Куратов улича кузя челядьлы ясли-сад</t>
  </si>
  <si>
    <t>Луздор районса Абъячой сиктын 220 местаа челядьӧс школаӧдз видзанін стрӧитӧм</t>
  </si>
  <si>
    <t>Лыжавом сиктын челядьӧс школаӧдз видзанін стрӧитӧм</t>
  </si>
  <si>
    <t>Сосногорск районса Керки скп. 40 местаа челядьлы школа-сад стрӧитӧм</t>
  </si>
  <si>
    <t>Кӧрткерӧс районса Висер сиктын 40 местаа челядьӧс школаӧдз видзанін</t>
  </si>
  <si>
    <t>Кӧрткерӧс районса Адзӧрӧм п. школаӧдз велӧдан муниципальнӧй учреждение выльмӧдӧм</t>
  </si>
  <si>
    <t>Кӧрткерӧс районса Додз сиктын школаӧдз велӧдан муниципальнӧй учреждение выльмӧдӧм</t>
  </si>
  <si>
    <t>Кулӧмдін районса Кулӧмдін сиктын 120 местаа челядьӧс школаӧдз видзанін стрӧитӧм</t>
  </si>
  <si>
    <t>"Коми Республикаын подув велöдöм сöвмöдöм"  уджтасув</t>
  </si>
  <si>
    <t>2.1.3. медшӧр мероприятие. 
Отсавны подув велӧдан организацияяс стрӧитӧмын да выльмӧдӧмын</t>
  </si>
  <si>
    <t xml:space="preserve">Кулӧмдін районса Немдін сиктын 198 велӧдчысь вылӧ шӧр школа стрӧитӧм </t>
  </si>
  <si>
    <t>Кулӧмдін районса Мылдін сиктын 40 местаа челядьлы школа-сад стрӧитӧм</t>
  </si>
  <si>
    <t>Луздор районса Летка сиктын 400 местаа шӧр школа стрӧитӧм</t>
  </si>
  <si>
    <t>Вуктыл районса Дутов сиктын 110 местаа шӧр школа стрӧитӧм</t>
  </si>
  <si>
    <t xml:space="preserve">Княжпогост районса Серегов сиктын 100 местаа шӧр школа стрӧитӧм </t>
  </si>
  <si>
    <t xml:space="preserve">Койгорт районса Кажым скп. шӧр школа </t>
  </si>
  <si>
    <t>160 (105 велӧдчысь да  55 быдтас)</t>
  </si>
  <si>
    <t>"Петрунь сиктса шӧр школа" МВСУ выльмӧдӧм</t>
  </si>
  <si>
    <t xml:space="preserve"> "9 №-а шӧр школа" МВСУ стрӧйба выльмӧдӧм </t>
  </si>
  <si>
    <t>Мылдін районса Якша скп. 180 местаа шӧр школа 20 местаа школабердса интернатӧн стрӧитӧм</t>
  </si>
  <si>
    <t>Емдін районса Кожмудор сиктын 165 велӧдчысь вылӧ шӧр школа да 45 местаа челядьӧс школаӧдз видзанін</t>
  </si>
  <si>
    <t>Мылдін районса Приуральскӧй скп. школабердса интернатӧн 80 места вылӧ  да 20 места вылӧ школаӧдз группаӧн шӧр школа стрӧитӧм</t>
  </si>
  <si>
    <t>100 (80 велӧдчысь да 20 быдтас)</t>
  </si>
  <si>
    <t>помалӧм</t>
  </si>
  <si>
    <t>Коми Республикаса Сыктывкарын Петрозаводскӧй улича кузя 1200 местаа школа</t>
  </si>
  <si>
    <t xml:space="preserve">Муниципальнӧй могъяс вылӧ капитальнӧя стрӧитан объектъяслӧн лыддьӧг, кутшӧмъясӧс стрӧитасны (выльмӧдасны) Коми Республикаса республиканскӧй сьӧмкудйысь урчитӧм субсидияясӧн тшӧт весьтӧ </t>
  </si>
  <si>
    <t>"Северное сияние" 30 №-а челядьӧс видзанін" МСВУ стрӧйба выльмӧдӧм</t>
  </si>
  <si>
    <t>"Березка" 1 №-а челядьӧс видзанін" МСВУ стрӧйба выльмӧдӧм</t>
  </si>
  <si>
    <t xml:space="preserve">Инта карын "10 №-а ШШ" МВСУ стрӧйба выльмӧдӧм (I тшупӧд: стрӧйба бан эжӧм да шонтӧм пу ӧшиньяс пластик вылӧ вежӧмӧн) </t>
  </si>
  <si>
    <t xml:space="preserve">Инта карын "8 №-а ШШ" МВСУ стрӧйба выльмӧдӧм (I тшупӧд: стрӧйба бан эжӧм да шонтӧм пу ӧшиньяс пластик вылӧ вежӧмӧн) </t>
  </si>
  <si>
    <t xml:space="preserve">Инта карын "1 №-а лицей" МВСУ стрӧйба выльмӧдӧм (I тшупӧд: стрӧйба бан эжӧм да шонтӧм пу ӧшиньяс пластик вылӧ вежӧмӧн)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</si>
</sst>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5" fillId="0" borderId="10" xfId="58" applyNumberFormat="1" applyFont="1" applyFill="1" applyBorder="1" applyAlignment="1">
      <alignment horizontal="right" vertical="top"/>
    </xf>
    <xf numFmtId="164" fontId="3" fillId="0" borderId="10" xfId="58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view="pageBreakPreview" zoomScale="85" zoomScaleSheetLayoutView="85" zoomScalePageLayoutView="0" workbookViewId="0" topLeftCell="A181">
      <selection activeCell="B166" sqref="B166"/>
    </sheetView>
  </sheetViews>
  <sheetFormatPr defaultColWidth="12.625" defaultRowHeight="12.75"/>
  <cols>
    <col min="1" max="1" width="6.125" style="1" customWidth="1"/>
    <col min="2" max="2" width="60.75390625" style="13" customWidth="1"/>
    <col min="3" max="3" width="15.875" style="2" customWidth="1"/>
    <col min="4" max="4" width="15.625" style="2" customWidth="1"/>
    <col min="5" max="5" width="13.875" style="2" customWidth="1"/>
    <col min="6" max="6" width="14.375" style="2" customWidth="1"/>
    <col min="7" max="7" width="12.875" style="2" customWidth="1"/>
    <col min="8" max="8" width="12.75390625" style="12" bestFit="1" customWidth="1"/>
    <col min="9" max="16384" width="12.625" style="2" customWidth="1"/>
  </cols>
  <sheetData>
    <row r="1" spans="1:8" ht="138.75" customHeight="1">
      <c r="A1" s="2"/>
      <c r="B1" s="33"/>
      <c r="D1" s="39" t="s">
        <v>9</v>
      </c>
      <c r="E1" s="39"/>
      <c r="F1" s="39"/>
      <c r="G1" s="39"/>
      <c r="H1" s="39"/>
    </row>
    <row r="2" spans="1:8" ht="18.75">
      <c r="A2" s="2"/>
      <c r="B2" s="33"/>
      <c r="D2" s="34"/>
      <c r="F2" s="35"/>
      <c r="G2" s="35"/>
      <c r="H2" s="32"/>
    </row>
    <row r="3" spans="4:8" ht="18.75">
      <c r="D3" s="41" t="s">
        <v>7</v>
      </c>
      <c r="E3" s="41"/>
      <c r="F3" s="41"/>
      <c r="G3" s="41"/>
      <c r="H3" s="41"/>
    </row>
    <row r="4" spans="4:8" ht="37.5" customHeight="1">
      <c r="D4" s="40" t="s">
        <v>8</v>
      </c>
      <c r="E4" s="40"/>
      <c r="F4" s="40"/>
      <c r="G4" s="40"/>
      <c r="H4" s="40"/>
    </row>
    <row r="5" spans="5:8" ht="18.75">
      <c r="E5" s="36"/>
      <c r="F5" s="36"/>
      <c r="G5" s="36"/>
      <c r="H5" s="36"/>
    </row>
    <row r="6" spans="1:8" ht="81" customHeight="1">
      <c r="A6" s="38" t="s">
        <v>63</v>
      </c>
      <c r="B6" s="38"/>
      <c r="C6" s="38"/>
      <c r="D6" s="38"/>
      <c r="E6" s="38"/>
      <c r="F6" s="38"/>
      <c r="G6" s="38"/>
      <c r="H6" s="38"/>
    </row>
    <row r="8" spans="1:8" ht="42.75" customHeight="1">
      <c r="A8" s="37" t="s">
        <v>10</v>
      </c>
      <c r="B8" s="44" t="s">
        <v>11</v>
      </c>
      <c r="C8" s="37" t="s">
        <v>12</v>
      </c>
      <c r="D8" s="37" t="s">
        <v>13</v>
      </c>
      <c r="E8" s="37" t="s">
        <v>14</v>
      </c>
      <c r="F8" s="37"/>
      <c r="G8" s="37"/>
      <c r="H8" s="43"/>
    </row>
    <row r="9" spans="1:8" ht="18.75">
      <c r="A9" s="37"/>
      <c r="B9" s="44"/>
      <c r="C9" s="37"/>
      <c r="D9" s="37"/>
      <c r="E9" s="37">
        <v>2013</v>
      </c>
      <c r="F9" s="37">
        <v>2014</v>
      </c>
      <c r="G9" s="37">
        <v>2015</v>
      </c>
      <c r="H9" s="42">
        <v>2016</v>
      </c>
    </row>
    <row r="10" spans="1:8" ht="18.75">
      <c r="A10" s="37"/>
      <c r="B10" s="44"/>
      <c r="C10" s="37"/>
      <c r="D10" s="37"/>
      <c r="E10" s="37"/>
      <c r="F10" s="37"/>
      <c r="G10" s="37"/>
      <c r="H10" s="42"/>
    </row>
    <row r="11" spans="1:8" ht="18.75">
      <c r="A11" s="3">
        <v>1</v>
      </c>
      <c r="B11" s="1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4">
        <v>8</v>
      </c>
    </row>
    <row r="12" spans="1:8" ht="37.5">
      <c r="A12" s="3">
        <v>1</v>
      </c>
      <c r="B12" s="15" t="s">
        <v>15</v>
      </c>
      <c r="C12" s="5"/>
      <c r="D12" s="5"/>
      <c r="E12" s="11"/>
      <c r="F12" s="11"/>
      <c r="G12" s="11"/>
      <c r="H12" s="21"/>
    </row>
    <row r="13" spans="1:8" ht="18.75">
      <c r="A13" s="3">
        <v>2</v>
      </c>
      <c r="B13" s="16" t="s">
        <v>16</v>
      </c>
      <c r="C13" s="5"/>
      <c r="D13" s="5"/>
      <c r="E13" s="25">
        <f>E15+E16+E17</f>
        <v>1317013.5</v>
      </c>
      <c r="F13" s="25">
        <f>F15+F16+F17</f>
        <v>1379002.6</v>
      </c>
      <c r="G13" s="25">
        <f>G15+G16+G17</f>
        <v>954736.9</v>
      </c>
      <c r="H13" s="25">
        <f>H15+H16+H17</f>
        <v>191229.6</v>
      </c>
    </row>
    <row r="14" spans="1:8" ht="18.75">
      <c r="A14" s="3">
        <v>3</v>
      </c>
      <c r="B14" s="16" t="s">
        <v>17</v>
      </c>
      <c r="C14" s="5"/>
      <c r="D14" s="5"/>
      <c r="E14" s="26"/>
      <c r="F14" s="26"/>
      <c r="G14" s="26"/>
      <c r="H14" s="26"/>
    </row>
    <row r="15" spans="1:8" ht="18.75">
      <c r="A15" s="3">
        <v>4</v>
      </c>
      <c r="B15" s="16" t="s">
        <v>18</v>
      </c>
      <c r="C15" s="5"/>
      <c r="D15" s="5"/>
      <c r="E15" s="26">
        <f aca="true" t="shared" si="0" ref="E15:H16">E21+E129</f>
        <v>384948.2</v>
      </c>
      <c r="F15" s="26">
        <f t="shared" si="0"/>
        <v>1310052</v>
      </c>
      <c r="G15" s="26">
        <f t="shared" si="0"/>
        <v>907000</v>
      </c>
      <c r="H15" s="26">
        <f t="shared" si="0"/>
        <v>181668.1</v>
      </c>
    </row>
    <row r="16" spans="1:8" ht="18.75">
      <c r="A16" s="3">
        <v>5</v>
      </c>
      <c r="B16" s="16" t="s">
        <v>19</v>
      </c>
      <c r="C16" s="5"/>
      <c r="D16" s="5"/>
      <c r="E16" s="26">
        <f t="shared" si="0"/>
        <v>677574.5</v>
      </c>
      <c r="F16" s="26">
        <f t="shared" si="0"/>
        <v>68950.59999999999</v>
      </c>
      <c r="G16" s="26">
        <f t="shared" si="0"/>
        <v>47736.9</v>
      </c>
      <c r="H16" s="26">
        <f t="shared" si="0"/>
        <v>9561.5</v>
      </c>
    </row>
    <row r="17" spans="1:8" ht="18.75">
      <c r="A17" s="3">
        <v>6</v>
      </c>
      <c r="B17" s="16" t="s">
        <v>20</v>
      </c>
      <c r="C17" s="5"/>
      <c r="D17" s="5"/>
      <c r="E17" s="26">
        <f>E23</f>
        <v>254490.8</v>
      </c>
      <c r="F17" s="26">
        <f>F23</f>
        <v>0</v>
      </c>
      <c r="G17" s="26">
        <f>G23</f>
        <v>0</v>
      </c>
      <c r="H17" s="26">
        <f>H23</f>
        <v>0</v>
      </c>
    </row>
    <row r="18" spans="1:8" ht="42.75" customHeight="1">
      <c r="A18" s="3">
        <v>7</v>
      </c>
      <c r="B18" s="15" t="s">
        <v>21</v>
      </c>
      <c r="C18" s="5"/>
      <c r="D18" s="5"/>
      <c r="E18" s="27"/>
      <c r="F18" s="27"/>
      <c r="G18" s="27"/>
      <c r="H18" s="27"/>
    </row>
    <row r="19" spans="1:8" ht="18.75">
      <c r="A19" s="3">
        <v>8</v>
      </c>
      <c r="B19" s="16" t="s">
        <v>22</v>
      </c>
      <c r="C19" s="6"/>
      <c r="D19" s="6"/>
      <c r="E19" s="27">
        <f>E21+E22+E23</f>
        <v>1114068.3</v>
      </c>
      <c r="F19" s="27">
        <f>F21+F22+F23</f>
        <v>568421.5</v>
      </c>
      <c r="G19" s="27">
        <f>G21+G22+G23</f>
        <v>231579</v>
      </c>
      <c r="H19" s="27">
        <f>H21+H22+H23</f>
        <v>7515.8</v>
      </c>
    </row>
    <row r="20" spans="1:8" ht="18.75">
      <c r="A20" s="3">
        <v>9</v>
      </c>
      <c r="B20" s="16" t="s">
        <v>17</v>
      </c>
      <c r="C20" s="6"/>
      <c r="D20" s="6"/>
      <c r="E20" s="26"/>
      <c r="F20" s="26"/>
      <c r="G20" s="26"/>
      <c r="H20" s="26"/>
    </row>
    <row r="21" spans="1:8" ht="18.75">
      <c r="A21" s="3">
        <v>10</v>
      </c>
      <c r="B21" s="16" t="s">
        <v>18</v>
      </c>
      <c r="C21" s="6"/>
      <c r="D21" s="6"/>
      <c r="E21" s="28">
        <f>E27+E31+E35+E39+E44+E48+E53+E57+E62+E82+E90+E94+E98+E103+E107+E112+E117+E70+E74+E66+E121+E124+E78</f>
        <v>230494.2</v>
      </c>
      <c r="F21" s="28">
        <f>F27+F31+F35+F39+F44+F48+F53+F57+F62+F82+F90+F94+F98+F103+F107+F112+F117+F70+F74+F66+F121+F124+F78</f>
        <v>540000</v>
      </c>
      <c r="G21" s="28">
        <f>G27+G31+G35+G39+G44+G48+G53+G57+G62+G82+G90+G94+G98+G103+G107+G112+G117+G70+G74+G66+G121+G124+G78</f>
        <v>220000</v>
      </c>
      <c r="H21" s="28">
        <f>H27+H31+H35+H39+H44+H48+H53+H57+H62+H82+H90+H94+H98+H103+H107+H112+H117+H70+H74+H66+H121+H124+H78</f>
        <v>7140</v>
      </c>
    </row>
    <row r="22" spans="1:8" ht="18.75">
      <c r="A22" s="3">
        <v>11</v>
      </c>
      <c r="B22" s="16" t="s">
        <v>19</v>
      </c>
      <c r="C22" s="6"/>
      <c r="D22" s="6"/>
      <c r="E22" s="28">
        <f>E28+E32+E40+E36+E45+E49+E54+E58+E83+E87+E91+E95+E99+E104+E108+E113+E118+E63+E71+E75+E67+E79+E122+E125</f>
        <v>629083.3</v>
      </c>
      <c r="F22" s="28">
        <f>F28+F32+F40+F36+F45+F49+F54+F58+F83+F87+F91+F95+F99+F104+F108+F113+F118+F63+F71+F75+F67+F79+F122+F125</f>
        <v>28421.499999999996</v>
      </c>
      <c r="G22" s="28">
        <f>G28+G32+G40+G36+G45+G49+G54+G58+G83+G87+G91+G95+G99+G104+G108+G113+G118+G63+G71+G75+G67+G79+G122+G125</f>
        <v>11579</v>
      </c>
      <c r="H22" s="28">
        <f>H28+H32+H40+H36+H45+H49+H54+H58+H83+H87+H91+H95+H99+H104+H108+H113+H118+H63+H71+H75+H67+H79+H122+H125</f>
        <v>375.8</v>
      </c>
    </row>
    <row r="23" spans="1:8" ht="18.75">
      <c r="A23" s="3">
        <v>12</v>
      </c>
      <c r="B23" s="16" t="s">
        <v>20</v>
      </c>
      <c r="C23" s="6"/>
      <c r="D23" s="6"/>
      <c r="E23" s="28">
        <f>E41+E50+E59+E100+E109+E114+E119</f>
        <v>254490.8</v>
      </c>
      <c r="F23" s="28">
        <f>F41+F50+F59+F100+F109+F114+F119</f>
        <v>0</v>
      </c>
      <c r="G23" s="28">
        <f>G41+G50+G59+G100+G109+G114+G119</f>
        <v>0</v>
      </c>
      <c r="H23" s="28">
        <f>H41+H50+H59+H100+H109+H114+H119</f>
        <v>0</v>
      </c>
    </row>
    <row r="24" spans="1:8" ht="56.25">
      <c r="A24" s="3">
        <v>13</v>
      </c>
      <c r="B24" s="16" t="s">
        <v>23</v>
      </c>
      <c r="C24" s="5"/>
      <c r="D24" s="5"/>
      <c r="E24" s="28">
        <f>E19</f>
        <v>1114068.3</v>
      </c>
      <c r="F24" s="28">
        <f>F19</f>
        <v>568421.5</v>
      </c>
      <c r="G24" s="28">
        <f>G19</f>
        <v>231579</v>
      </c>
      <c r="H24" s="28">
        <f>H19</f>
        <v>7515.8</v>
      </c>
    </row>
    <row r="25" spans="1:8" ht="37.5">
      <c r="A25" s="3">
        <v>14</v>
      </c>
      <c r="B25" s="16" t="s">
        <v>24</v>
      </c>
      <c r="C25" s="6">
        <v>120</v>
      </c>
      <c r="D25" s="6" t="s">
        <v>1</v>
      </c>
      <c r="E25" s="28"/>
      <c r="F25" s="28">
        <f>F27+F28</f>
        <v>89474</v>
      </c>
      <c r="G25" s="28"/>
      <c r="H25" s="26"/>
    </row>
    <row r="26" spans="1:8" ht="18.75">
      <c r="A26" s="3">
        <v>15</v>
      </c>
      <c r="B26" s="16" t="s">
        <v>17</v>
      </c>
      <c r="C26" s="6"/>
      <c r="D26" s="6"/>
      <c r="E26" s="28"/>
      <c r="F26" s="28"/>
      <c r="G26" s="28"/>
      <c r="H26" s="26"/>
    </row>
    <row r="27" spans="1:8" ht="18.75">
      <c r="A27" s="3">
        <v>16</v>
      </c>
      <c r="B27" s="16" t="s">
        <v>18</v>
      </c>
      <c r="C27" s="6"/>
      <c r="D27" s="6"/>
      <c r="E27" s="28"/>
      <c r="F27" s="28">
        <v>85000</v>
      </c>
      <c r="G27" s="28"/>
      <c r="H27" s="26"/>
    </row>
    <row r="28" spans="1:8" ht="18.75">
      <c r="A28" s="3">
        <v>17</v>
      </c>
      <c r="B28" s="16" t="s">
        <v>19</v>
      </c>
      <c r="C28" s="6"/>
      <c r="D28" s="6"/>
      <c r="E28" s="28"/>
      <c r="F28" s="28">
        <v>4474</v>
      </c>
      <c r="G28" s="28"/>
      <c r="H28" s="26"/>
    </row>
    <row r="29" spans="1:8" ht="37.5">
      <c r="A29" s="3">
        <v>18</v>
      </c>
      <c r="B29" s="16" t="s">
        <v>26</v>
      </c>
      <c r="C29" s="6">
        <v>120</v>
      </c>
      <c r="D29" s="6" t="s">
        <v>4</v>
      </c>
      <c r="E29" s="28">
        <f>E31+E32</f>
        <v>0</v>
      </c>
      <c r="F29" s="28">
        <f>F31+F32</f>
        <v>52631.6</v>
      </c>
      <c r="G29" s="28">
        <f>G31+G32</f>
        <v>52631.6</v>
      </c>
      <c r="H29" s="28">
        <f>H31+H32</f>
        <v>7515.8</v>
      </c>
    </row>
    <row r="30" spans="1:8" ht="18.75">
      <c r="A30" s="3">
        <v>19</v>
      </c>
      <c r="B30" s="16" t="s">
        <v>17</v>
      </c>
      <c r="C30" s="6"/>
      <c r="D30" s="6"/>
      <c r="E30" s="28"/>
      <c r="F30" s="28"/>
      <c r="G30" s="28"/>
      <c r="H30" s="28"/>
    </row>
    <row r="31" spans="1:8" ht="18.75">
      <c r="A31" s="3">
        <v>20</v>
      </c>
      <c r="B31" s="16" t="s">
        <v>18</v>
      </c>
      <c r="C31" s="6"/>
      <c r="D31" s="6"/>
      <c r="E31" s="28"/>
      <c r="F31" s="28">
        <v>50000</v>
      </c>
      <c r="G31" s="28">
        <v>50000</v>
      </c>
      <c r="H31" s="26">
        <v>7140</v>
      </c>
    </row>
    <row r="32" spans="1:8" ht="18.75">
      <c r="A32" s="3">
        <v>21</v>
      </c>
      <c r="B32" s="16" t="s">
        <v>19</v>
      </c>
      <c r="C32" s="6"/>
      <c r="D32" s="6"/>
      <c r="E32" s="28"/>
      <c r="F32" s="28">
        <v>2631.6</v>
      </c>
      <c r="G32" s="28">
        <v>2631.6</v>
      </c>
      <c r="H32" s="26">
        <v>375.8</v>
      </c>
    </row>
    <row r="33" spans="1:8" ht="37.5">
      <c r="A33" s="3">
        <v>22</v>
      </c>
      <c r="B33" s="16" t="s">
        <v>25</v>
      </c>
      <c r="C33" s="6">
        <v>70</v>
      </c>
      <c r="D33" s="6" t="s">
        <v>0</v>
      </c>
      <c r="E33" s="28">
        <f>E35+E36</f>
        <v>15789.5</v>
      </c>
      <c r="F33" s="28"/>
      <c r="G33" s="28"/>
      <c r="H33" s="26"/>
    </row>
    <row r="34" spans="1:8" ht="18.75">
      <c r="A34" s="3">
        <v>23</v>
      </c>
      <c r="B34" s="16" t="s">
        <v>17</v>
      </c>
      <c r="C34" s="6"/>
      <c r="D34" s="6"/>
      <c r="E34" s="28"/>
      <c r="F34" s="28"/>
      <c r="G34" s="28"/>
      <c r="H34" s="26"/>
    </row>
    <row r="35" spans="1:8" ht="18.75">
      <c r="A35" s="3">
        <v>24</v>
      </c>
      <c r="B35" s="16" t="s">
        <v>18</v>
      </c>
      <c r="C35" s="6"/>
      <c r="D35" s="6"/>
      <c r="E35" s="28">
        <v>15000</v>
      </c>
      <c r="F35" s="28"/>
      <c r="G35" s="28"/>
      <c r="H35" s="26"/>
    </row>
    <row r="36" spans="1:8" ht="18.75">
      <c r="A36" s="3">
        <v>25</v>
      </c>
      <c r="B36" s="16" t="s">
        <v>19</v>
      </c>
      <c r="C36" s="6"/>
      <c r="D36" s="6"/>
      <c r="E36" s="28">
        <v>789.5</v>
      </c>
      <c r="F36" s="28"/>
      <c r="G36" s="28"/>
      <c r="H36" s="26"/>
    </row>
    <row r="37" spans="1:8" ht="37.5">
      <c r="A37" s="3">
        <v>26</v>
      </c>
      <c r="B37" s="16" t="s">
        <v>27</v>
      </c>
      <c r="C37" s="6">
        <v>100</v>
      </c>
      <c r="D37" s="6" t="s">
        <v>0</v>
      </c>
      <c r="E37" s="28">
        <f>E39+E40+E41</f>
        <v>83947.4</v>
      </c>
      <c r="F37" s="28"/>
      <c r="G37" s="28"/>
      <c r="H37" s="26"/>
    </row>
    <row r="38" spans="1:8" ht="18.75">
      <c r="A38" s="3">
        <v>27</v>
      </c>
      <c r="B38" s="16" t="s">
        <v>17</v>
      </c>
      <c r="C38" s="6"/>
      <c r="D38" s="6"/>
      <c r="E38" s="28"/>
      <c r="F38" s="28"/>
      <c r="G38" s="28"/>
      <c r="H38" s="26"/>
    </row>
    <row r="39" spans="1:8" ht="18.75">
      <c r="A39" s="3">
        <v>28</v>
      </c>
      <c r="B39" s="16" t="s">
        <v>18</v>
      </c>
      <c r="C39" s="6"/>
      <c r="D39" s="6"/>
      <c r="E39" s="28">
        <v>50585</v>
      </c>
      <c r="F39" s="28"/>
      <c r="G39" s="28"/>
      <c r="H39" s="26"/>
    </row>
    <row r="40" spans="1:8" ht="18.75">
      <c r="A40" s="3">
        <v>29</v>
      </c>
      <c r="B40" s="16" t="s">
        <v>19</v>
      </c>
      <c r="C40" s="6"/>
      <c r="D40" s="6"/>
      <c r="E40" s="28">
        <v>2662.4</v>
      </c>
      <c r="F40" s="28"/>
      <c r="G40" s="28"/>
      <c r="H40" s="26"/>
    </row>
    <row r="41" spans="1:8" ht="18.75">
      <c r="A41" s="3">
        <v>30</v>
      </c>
      <c r="B41" s="16" t="s">
        <v>20</v>
      </c>
      <c r="C41" s="6"/>
      <c r="D41" s="6"/>
      <c r="E41" s="28">
        <v>30700</v>
      </c>
      <c r="F41" s="28"/>
      <c r="G41" s="28"/>
      <c r="H41" s="26"/>
    </row>
    <row r="42" spans="1:8" ht="37.5">
      <c r="A42" s="3">
        <v>31</v>
      </c>
      <c r="B42" s="16" t="s">
        <v>28</v>
      </c>
      <c r="C42" s="6">
        <v>35</v>
      </c>
      <c r="D42" s="6">
        <v>2015</v>
      </c>
      <c r="E42" s="28"/>
      <c r="F42" s="28"/>
      <c r="G42" s="28">
        <f>G44+G45</f>
        <v>36842.1</v>
      </c>
      <c r="H42" s="26"/>
    </row>
    <row r="43" spans="1:8" ht="18.75">
      <c r="A43" s="3">
        <v>32</v>
      </c>
      <c r="B43" s="16" t="s">
        <v>17</v>
      </c>
      <c r="C43" s="6"/>
      <c r="D43" s="6"/>
      <c r="E43" s="28"/>
      <c r="F43" s="28"/>
      <c r="G43" s="28"/>
      <c r="H43" s="26"/>
    </row>
    <row r="44" spans="1:8" ht="18.75">
      <c r="A44" s="3">
        <v>33</v>
      </c>
      <c r="B44" s="16" t="s">
        <v>18</v>
      </c>
      <c r="C44" s="6"/>
      <c r="D44" s="6"/>
      <c r="E44" s="28"/>
      <c r="F44" s="28"/>
      <c r="G44" s="28">
        <v>35000</v>
      </c>
      <c r="H44" s="26"/>
    </row>
    <row r="45" spans="1:8" ht="18.75">
      <c r="A45" s="3">
        <v>34</v>
      </c>
      <c r="B45" s="16" t="s">
        <v>19</v>
      </c>
      <c r="C45" s="6"/>
      <c r="D45" s="6"/>
      <c r="E45" s="28"/>
      <c r="F45" s="28"/>
      <c r="G45" s="28">
        <v>1842.1</v>
      </c>
      <c r="H45" s="26"/>
    </row>
    <row r="46" spans="1:8" ht="56.25">
      <c r="A46" s="3">
        <v>35</v>
      </c>
      <c r="B46" s="16" t="s">
        <v>29</v>
      </c>
      <c r="C46" s="6">
        <v>220</v>
      </c>
      <c r="D46" s="6" t="s">
        <v>0</v>
      </c>
      <c r="E46" s="28">
        <f>E48+E49+E50</f>
        <v>210526.3</v>
      </c>
      <c r="F46" s="28"/>
      <c r="G46" s="28"/>
      <c r="H46" s="26"/>
    </row>
    <row r="47" spans="1:8" ht="18.75">
      <c r="A47" s="3">
        <v>36</v>
      </c>
      <c r="B47" s="16" t="s">
        <v>17</v>
      </c>
      <c r="C47" s="6"/>
      <c r="D47" s="6"/>
      <c r="E47" s="28"/>
      <c r="F47" s="28"/>
      <c r="G47" s="28"/>
      <c r="H47" s="26"/>
    </row>
    <row r="48" spans="1:8" ht="18.75">
      <c r="A48" s="3">
        <v>37</v>
      </c>
      <c r="B48" s="16" t="s">
        <v>18</v>
      </c>
      <c r="C48" s="6"/>
      <c r="D48" s="6"/>
      <c r="E48" s="28">
        <v>61009.2</v>
      </c>
      <c r="F48" s="28"/>
      <c r="G48" s="28"/>
      <c r="H48" s="26"/>
    </row>
    <row r="49" spans="1:8" ht="18.75">
      <c r="A49" s="3">
        <v>38</v>
      </c>
      <c r="B49" s="16" t="s">
        <v>19</v>
      </c>
      <c r="C49" s="6"/>
      <c r="D49" s="6"/>
      <c r="E49" s="28">
        <v>10526.3</v>
      </c>
      <c r="F49" s="28"/>
      <c r="G49" s="28"/>
      <c r="H49" s="26"/>
    </row>
    <row r="50" spans="1:8" ht="18.75">
      <c r="A50" s="3">
        <v>39</v>
      </c>
      <c r="B50" s="16" t="s">
        <v>20</v>
      </c>
      <c r="C50" s="6"/>
      <c r="D50" s="6"/>
      <c r="E50" s="28">
        <v>138990.8</v>
      </c>
      <c r="F50" s="28"/>
      <c r="G50" s="28"/>
      <c r="H50" s="26"/>
    </row>
    <row r="51" spans="1:8" ht="56.25">
      <c r="A51" s="3">
        <v>40</v>
      </c>
      <c r="B51" s="16" t="s">
        <v>30</v>
      </c>
      <c r="C51" s="6">
        <v>220</v>
      </c>
      <c r="D51" s="6" t="s">
        <v>0</v>
      </c>
      <c r="E51" s="28">
        <f>E54</f>
        <v>195000</v>
      </c>
      <c r="F51" s="28"/>
      <c r="G51" s="28"/>
      <c r="H51" s="26"/>
    </row>
    <row r="52" spans="1:8" ht="18.75">
      <c r="A52" s="3">
        <v>41</v>
      </c>
      <c r="B52" s="16" t="s">
        <v>17</v>
      </c>
      <c r="C52" s="6"/>
      <c r="D52" s="6"/>
      <c r="E52" s="28"/>
      <c r="F52" s="28"/>
      <c r="G52" s="28"/>
      <c r="H52" s="26"/>
    </row>
    <row r="53" spans="1:8" ht="18.75">
      <c r="A53" s="3">
        <v>42</v>
      </c>
      <c r="B53" s="16" t="s">
        <v>18</v>
      </c>
      <c r="C53" s="6"/>
      <c r="D53" s="6"/>
      <c r="E53" s="28"/>
      <c r="F53" s="28"/>
      <c r="G53" s="28"/>
      <c r="H53" s="26"/>
    </row>
    <row r="54" spans="1:8" ht="18.75">
      <c r="A54" s="3">
        <v>43</v>
      </c>
      <c r="B54" s="16" t="s">
        <v>19</v>
      </c>
      <c r="C54" s="6"/>
      <c r="D54" s="6"/>
      <c r="E54" s="28">
        <v>195000</v>
      </c>
      <c r="F54" s="28"/>
      <c r="G54" s="28"/>
      <c r="H54" s="26"/>
    </row>
    <row r="55" spans="1:8" ht="56.25">
      <c r="A55" s="3">
        <v>44</v>
      </c>
      <c r="B55" s="16" t="s">
        <v>31</v>
      </c>
      <c r="C55" s="6">
        <v>220</v>
      </c>
      <c r="D55" s="6">
        <v>2013</v>
      </c>
      <c r="E55" s="28">
        <f>E59</f>
        <v>40000</v>
      </c>
      <c r="F55" s="28"/>
      <c r="G55" s="28"/>
      <c r="H55" s="26"/>
    </row>
    <row r="56" spans="1:8" ht="18.75">
      <c r="A56" s="3">
        <v>45</v>
      </c>
      <c r="B56" s="16" t="s">
        <v>17</v>
      </c>
      <c r="C56" s="6"/>
      <c r="D56" s="6"/>
      <c r="E56" s="28"/>
      <c r="F56" s="28"/>
      <c r="G56" s="28"/>
      <c r="H56" s="26"/>
    </row>
    <row r="57" spans="1:8" ht="18.75">
      <c r="A57" s="3">
        <v>46</v>
      </c>
      <c r="B57" s="16" t="s">
        <v>18</v>
      </c>
      <c r="C57" s="6"/>
      <c r="D57" s="6"/>
      <c r="E57" s="28"/>
      <c r="F57" s="28"/>
      <c r="G57" s="28"/>
      <c r="H57" s="26"/>
    </row>
    <row r="58" spans="1:8" ht="18.75">
      <c r="A58" s="3">
        <v>47</v>
      </c>
      <c r="B58" s="16" t="s">
        <v>19</v>
      </c>
      <c r="C58" s="6"/>
      <c r="D58" s="6"/>
      <c r="E58" s="28"/>
      <c r="F58" s="28"/>
      <c r="G58" s="28"/>
      <c r="H58" s="26"/>
    </row>
    <row r="59" spans="1:8" ht="18.75">
      <c r="A59" s="3">
        <v>48</v>
      </c>
      <c r="B59" s="16" t="s">
        <v>20</v>
      </c>
      <c r="C59" s="6"/>
      <c r="D59" s="6"/>
      <c r="E59" s="28">
        <v>40000</v>
      </c>
      <c r="F59" s="28"/>
      <c r="G59" s="28"/>
      <c r="H59" s="26"/>
    </row>
    <row r="60" spans="1:8" ht="37.5">
      <c r="A60" s="3">
        <v>49</v>
      </c>
      <c r="B60" s="16" t="s">
        <v>32</v>
      </c>
      <c r="C60" s="6">
        <v>220</v>
      </c>
      <c r="D60" s="6" t="s">
        <v>1</v>
      </c>
      <c r="E60" s="28"/>
      <c r="F60" s="28">
        <f>F62+F63</f>
        <v>105263.2</v>
      </c>
      <c r="G60" s="28"/>
      <c r="H60" s="26"/>
    </row>
    <row r="61" spans="1:8" ht="18.75">
      <c r="A61" s="3">
        <v>50</v>
      </c>
      <c r="B61" s="16" t="s">
        <v>17</v>
      </c>
      <c r="C61" s="6"/>
      <c r="D61" s="6"/>
      <c r="E61" s="28"/>
      <c r="F61" s="28"/>
      <c r="G61" s="28"/>
      <c r="H61" s="26"/>
    </row>
    <row r="62" spans="1:8" ht="18.75">
      <c r="A62" s="3">
        <v>51</v>
      </c>
      <c r="B62" s="16" t="s">
        <v>18</v>
      </c>
      <c r="C62" s="6"/>
      <c r="D62" s="6"/>
      <c r="E62" s="28"/>
      <c r="F62" s="28">
        <v>100000</v>
      </c>
      <c r="G62" s="28"/>
      <c r="H62" s="26"/>
    </row>
    <row r="63" spans="1:8" ht="18.75">
      <c r="A63" s="3">
        <v>52</v>
      </c>
      <c r="B63" s="16" t="s">
        <v>19</v>
      </c>
      <c r="C63" s="6"/>
      <c r="D63" s="6"/>
      <c r="E63" s="28"/>
      <c r="F63" s="28">
        <v>5263.2</v>
      </c>
      <c r="G63" s="28"/>
      <c r="H63" s="26"/>
    </row>
    <row r="64" spans="1:8" ht="37.5">
      <c r="A64" s="3">
        <v>53</v>
      </c>
      <c r="B64" s="16" t="s">
        <v>33</v>
      </c>
      <c r="C64" s="6">
        <v>220</v>
      </c>
      <c r="D64" s="6" t="s">
        <v>5</v>
      </c>
      <c r="E64" s="28"/>
      <c r="F64" s="28"/>
      <c r="G64" s="28">
        <f>G66+G67</f>
        <v>105263.2</v>
      </c>
      <c r="H64" s="26"/>
    </row>
    <row r="65" spans="1:8" ht="18.75">
      <c r="A65" s="3">
        <v>54</v>
      </c>
      <c r="B65" s="16" t="s">
        <v>17</v>
      </c>
      <c r="C65" s="6"/>
      <c r="D65" s="6"/>
      <c r="E65" s="28"/>
      <c r="F65" s="28"/>
      <c r="G65" s="28"/>
      <c r="H65" s="26"/>
    </row>
    <row r="66" spans="1:8" ht="18.75">
      <c r="A66" s="3">
        <v>55</v>
      </c>
      <c r="B66" s="16" t="s">
        <v>18</v>
      </c>
      <c r="C66" s="6"/>
      <c r="D66" s="6"/>
      <c r="E66" s="28"/>
      <c r="F66" s="28"/>
      <c r="G66" s="28">
        <v>100000</v>
      </c>
      <c r="H66" s="26"/>
    </row>
    <row r="67" spans="1:8" ht="18.75">
      <c r="A67" s="3">
        <v>56</v>
      </c>
      <c r="B67" s="16" t="s">
        <v>19</v>
      </c>
      <c r="C67" s="6"/>
      <c r="D67" s="6"/>
      <c r="E67" s="28"/>
      <c r="F67" s="28"/>
      <c r="G67" s="28">
        <v>5263.2</v>
      </c>
      <c r="H67" s="26"/>
    </row>
    <row r="68" spans="1:8" ht="37.5">
      <c r="A68" s="3">
        <v>57</v>
      </c>
      <c r="B68" s="22" t="s">
        <v>34</v>
      </c>
      <c r="C68" s="6">
        <v>120</v>
      </c>
      <c r="D68" s="6" t="s">
        <v>1</v>
      </c>
      <c r="E68" s="28"/>
      <c r="F68" s="28">
        <f>SUM(F70:F71)</f>
        <v>77631.6</v>
      </c>
      <c r="G68" s="28">
        <f>SUM(G70:G71)</f>
        <v>36842.1</v>
      </c>
      <c r="H68" s="28"/>
    </row>
    <row r="69" spans="1:8" ht="18.75">
      <c r="A69" s="3">
        <v>58</v>
      </c>
      <c r="B69" s="16" t="s">
        <v>17</v>
      </c>
      <c r="C69" s="6"/>
      <c r="D69" s="6"/>
      <c r="E69" s="28"/>
      <c r="F69" s="28"/>
      <c r="G69" s="28"/>
      <c r="H69" s="28"/>
    </row>
    <row r="70" spans="1:8" ht="18.75">
      <c r="A70" s="3">
        <v>59</v>
      </c>
      <c r="B70" s="16" t="s">
        <v>18</v>
      </c>
      <c r="C70" s="6"/>
      <c r="D70" s="6"/>
      <c r="E70" s="29"/>
      <c r="F70" s="30">
        <v>73750</v>
      </c>
      <c r="G70" s="30">
        <v>35000</v>
      </c>
      <c r="H70" s="30"/>
    </row>
    <row r="71" spans="1:8" ht="18.75">
      <c r="A71" s="3">
        <v>60</v>
      </c>
      <c r="B71" s="16" t="s">
        <v>19</v>
      </c>
      <c r="C71" s="6"/>
      <c r="D71" s="6"/>
      <c r="E71" s="29"/>
      <c r="F71" s="30">
        <v>3881.6</v>
      </c>
      <c r="G71" s="30">
        <v>1842.1</v>
      </c>
      <c r="H71" s="30"/>
    </row>
    <row r="72" spans="1:8" ht="56.25">
      <c r="A72" s="3">
        <v>61</v>
      </c>
      <c r="B72" s="22" t="s">
        <v>36</v>
      </c>
      <c r="C72" s="6">
        <v>110</v>
      </c>
      <c r="D72" s="6">
        <v>2014</v>
      </c>
      <c r="E72" s="28"/>
      <c r="F72" s="28">
        <f>SUM(F74:F75)</f>
        <v>42105.3</v>
      </c>
      <c r="G72" s="28"/>
      <c r="H72" s="28"/>
    </row>
    <row r="73" spans="1:8" ht="18.75">
      <c r="A73" s="3">
        <v>62</v>
      </c>
      <c r="B73" s="16" t="s">
        <v>17</v>
      </c>
      <c r="C73" s="6"/>
      <c r="D73" s="6"/>
      <c r="E73" s="28"/>
      <c r="F73" s="28"/>
      <c r="G73" s="28"/>
      <c r="H73" s="28"/>
    </row>
    <row r="74" spans="1:8" ht="18.75">
      <c r="A74" s="3">
        <v>63</v>
      </c>
      <c r="B74" s="16" t="s">
        <v>18</v>
      </c>
      <c r="C74" s="6"/>
      <c r="D74" s="6"/>
      <c r="E74" s="30"/>
      <c r="F74" s="30">
        <v>40000</v>
      </c>
      <c r="G74" s="30"/>
      <c r="H74" s="30"/>
    </row>
    <row r="75" spans="1:8" ht="18.75">
      <c r="A75" s="3">
        <v>64</v>
      </c>
      <c r="B75" s="16" t="s">
        <v>19</v>
      </c>
      <c r="C75" s="6"/>
      <c r="D75" s="6"/>
      <c r="E75" s="30"/>
      <c r="F75" s="30">
        <v>2105.3</v>
      </c>
      <c r="G75" s="30"/>
      <c r="H75" s="30"/>
    </row>
    <row r="76" spans="1:8" ht="56.25">
      <c r="A76" s="3">
        <v>65</v>
      </c>
      <c r="B76" s="22" t="s">
        <v>37</v>
      </c>
      <c r="C76" s="6">
        <v>120</v>
      </c>
      <c r="D76" s="6">
        <v>2014</v>
      </c>
      <c r="E76" s="28"/>
      <c r="F76" s="28">
        <f>SUM(F78:F79)</f>
        <v>75000</v>
      </c>
      <c r="G76" s="28"/>
      <c r="H76" s="28"/>
    </row>
    <row r="77" spans="1:8" ht="18.75">
      <c r="A77" s="3">
        <v>66</v>
      </c>
      <c r="B77" s="16" t="s">
        <v>17</v>
      </c>
      <c r="C77" s="6"/>
      <c r="D77" s="6"/>
      <c r="E77" s="28"/>
      <c r="F77" s="28"/>
      <c r="G77" s="28"/>
      <c r="H77" s="28"/>
    </row>
    <row r="78" spans="1:8" ht="18.75">
      <c r="A78" s="3">
        <v>67</v>
      </c>
      <c r="B78" s="16" t="s">
        <v>18</v>
      </c>
      <c r="C78" s="6"/>
      <c r="D78" s="6"/>
      <c r="E78" s="30"/>
      <c r="F78" s="30">
        <v>71250</v>
      </c>
      <c r="G78" s="30"/>
      <c r="H78" s="30"/>
    </row>
    <row r="79" spans="1:8" ht="18.75">
      <c r="A79" s="3">
        <v>68</v>
      </c>
      <c r="B79" s="16" t="s">
        <v>19</v>
      </c>
      <c r="C79" s="6"/>
      <c r="D79" s="6"/>
      <c r="E79" s="30"/>
      <c r="F79" s="30">
        <v>3750</v>
      </c>
      <c r="G79" s="30"/>
      <c r="H79" s="30"/>
    </row>
    <row r="80" spans="1:8" ht="37.5">
      <c r="A80" s="3">
        <v>69</v>
      </c>
      <c r="B80" s="16" t="s">
        <v>35</v>
      </c>
      <c r="C80" s="6">
        <v>220</v>
      </c>
      <c r="D80" s="6" t="s">
        <v>0</v>
      </c>
      <c r="E80" s="28">
        <f>E82+E83</f>
        <v>105263.2</v>
      </c>
      <c r="F80" s="28">
        <f>F82+F83</f>
        <v>105263.2</v>
      </c>
      <c r="G80" s="28"/>
      <c r="H80" s="26"/>
    </row>
    <row r="81" spans="1:8" ht="18.75">
      <c r="A81" s="3">
        <v>70</v>
      </c>
      <c r="B81" s="16" t="s">
        <v>17</v>
      </c>
      <c r="C81" s="6"/>
      <c r="D81" s="6"/>
      <c r="E81" s="28"/>
      <c r="F81" s="28"/>
      <c r="G81" s="28"/>
      <c r="H81" s="26"/>
    </row>
    <row r="82" spans="1:8" ht="18.75">
      <c r="A82" s="3">
        <v>71</v>
      </c>
      <c r="B82" s="16" t="s">
        <v>18</v>
      </c>
      <c r="C82" s="6"/>
      <c r="D82" s="6"/>
      <c r="E82" s="28">
        <v>100000</v>
      </c>
      <c r="F82" s="28">
        <v>100000</v>
      </c>
      <c r="G82" s="28"/>
      <c r="H82" s="26"/>
    </row>
    <row r="83" spans="1:8" ht="18.75">
      <c r="A83" s="3">
        <v>72</v>
      </c>
      <c r="B83" s="16" t="s">
        <v>19</v>
      </c>
      <c r="C83" s="6"/>
      <c r="D83" s="6"/>
      <c r="E83" s="28">
        <v>5263.2</v>
      </c>
      <c r="F83" s="28">
        <v>5263.2</v>
      </c>
      <c r="G83" s="28"/>
      <c r="H83" s="26"/>
    </row>
    <row r="84" spans="1:8" ht="18.75">
      <c r="A84" s="3">
        <v>73</v>
      </c>
      <c r="B84" s="16" t="s">
        <v>38</v>
      </c>
      <c r="C84" s="6">
        <v>220</v>
      </c>
      <c r="D84" s="6" t="s">
        <v>0</v>
      </c>
      <c r="E84" s="28">
        <f>E86+E87</f>
        <v>170289.1</v>
      </c>
      <c r="F84" s="28"/>
      <c r="G84" s="28"/>
      <c r="H84" s="26"/>
    </row>
    <row r="85" spans="1:8" ht="18.75">
      <c r="A85" s="3">
        <v>74</v>
      </c>
      <c r="B85" s="16" t="s">
        <v>17</v>
      </c>
      <c r="C85" s="6"/>
      <c r="D85" s="6"/>
      <c r="E85" s="28"/>
      <c r="F85" s="28"/>
      <c r="G85" s="28"/>
      <c r="H85" s="26"/>
    </row>
    <row r="86" spans="1:8" ht="18.75">
      <c r="A86" s="3">
        <v>75</v>
      </c>
      <c r="B86" s="16" t="s">
        <v>18</v>
      </c>
      <c r="C86" s="6"/>
      <c r="D86" s="6"/>
      <c r="E86" s="28"/>
      <c r="F86" s="28"/>
      <c r="G86" s="28"/>
      <c r="H86" s="26"/>
    </row>
    <row r="87" spans="1:8" ht="18.75">
      <c r="A87" s="3">
        <v>76</v>
      </c>
      <c r="B87" s="16" t="s">
        <v>19</v>
      </c>
      <c r="C87" s="6"/>
      <c r="D87" s="6"/>
      <c r="E87" s="28">
        <v>170289.1</v>
      </c>
      <c r="F87" s="28"/>
      <c r="G87" s="28"/>
      <c r="H87" s="26"/>
    </row>
    <row r="88" spans="1:8" ht="37.5">
      <c r="A88" s="3">
        <v>77</v>
      </c>
      <c r="B88" s="16" t="s">
        <v>39</v>
      </c>
      <c r="C88" s="6">
        <v>220</v>
      </c>
      <c r="D88" s="6" t="s">
        <v>0</v>
      </c>
      <c r="E88" s="28">
        <f>E90+E91</f>
        <v>188005.3</v>
      </c>
      <c r="F88" s="28"/>
      <c r="G88" s="28"/>
      <c r="H88" s="26"/>
    </row>
    <row r="89" spans="1:8" ht="18.75">
      <c r="A89" s="3">
        <v>78</v>
      </c>
      <c r="B89" s="16" t="s">
        <v>17</v>
      </c>
      <c r="C89" s="6"/>
      <c r="D89" s="6"/>
      <c r="E89" s="28"/>
      <c r="F89" s="28"/>
      <c r="G89" s="28"/>
      <c r="H89" s="26"/>
    </row>
    <row r="90" spans="1:8" ht="18.75">
      <c r="A90" s="3">
        <v>79</v>
      </c>
      <c r="B90" s="16" t="s">
        <v>18</v>
      </c>
      <c r="C90" s="6"/>
      <c r="D90" s="6"/>
      <c r="E90" s="28">
        <v>3900</v>
      </c>
      <c r="F90" s="28"/>
      <c r="G90" s="28"/>
      <c r="H90" s="26"/>
    </row>
    <row r="91" spans="1:8" ht="18.75">
      <c r="A91" s="3">
        <v>80</v>
      </c>
      <c r="B91" s="16" t="s">
        <v>19</v>
      </c>
      <c r="C91" s="6"/>
      <c r="D91" s="6"/>
      <c r="E91" s="28">
        <f>205.3+183900</f>
        <v>184105.3</v>
      </c>
      <c r="F91" s="28"/>
      <c r="G91" s="28"/>
      <c r="H91" s="26"/>
    </row>
    <row r="92" spans="1:8" ht="37.5">
      <c r="A92" s="3">
        <v>81</v>
      </c>
      <c r="B92" s="16" t="s">
        <v>40</v>
      </c>
      <c r="C92" s="6">
        <v>45</v>
      </c>
      <c r="D92" s="6" t="s">
        <v>6</v>
      </c>
      <c r="E92" s="28">
        <f>E94+E95</f>
        <v>17500</v>
      </c>
      <c r="F92" s="28"/>
      <c r="G92" s="28"/>
      <c r="H92" s="26"/>
    </row>
    <row r="93" spans="1:8" ht="18.75">
      <c r="A93" s="3">
        <v>82</v>
      </c>
      <c r="B93" s="16" t="s">
        <v>17</v>
      </c>
      <c r="C93" s="6"/>
      <c r="D93" s="6"/>
      <c r="E93" s="28"/>
      <c r="F93" s="28"/>
      <c r="G93" s="28"/>
      <c r="H93" s="26"/>
    </row>
    <row r="94" spans="1:8" ht="18.75">
      <c r="A94" s="3">
        <v>83</v>
      </c>
      <c r="B94" s="16" t="s">
        <v>18</v>
      </c>
      <c r="C94" s="6"/>
      <c r="D94" s="6"/>
      <c r="E94" s="28"/>
      <c r="F94" s="28"/>
      <c r="G94" s="28"/>
      <c r="H94" s="26"/>
    </row>
    <row r="95" spans="1:8" ht="18.75">
      <c r="A95" s="3">
        <v>84</v>
      </c>
      <c r="B95" s="16" t="s">
        <v>19</v>
      </c>
      <c r="C95" s="6"/>
      <c r="D95" s="6"/>
      <c r="E95" s="28">
        <v>17500</v>
      </c>
      <c r="F95" s="28"/>
      <c r="G95" s="28"/>
      <c r="H95" s="26"/>
    </row>
    <row r="96" spans="1:8" ht="37.5">
      <c r="A96" s="3">
        <v>85</v>
      </c>
      <c r="B96" s="16" t="s">
        <v>41</v>
      </c>
      <c r="C96" s="6">
        <v>40</v>
      </c>
      <c r="D96" s="6" t="s">
        <v>0</v>
      </c>
      <c r="E96" s="28">
        <f>E98+E99+E100</f>
        <v>44131</v>
      </c>
      <c r="F96" s="28"/>
      <c r="G96" s="28"/>
      <c r="H96" s="26"/>
    </row>
    <row r="97" spans="1:8" ht="18.75">
      <c r="A97" s="3">
        <v>86</v>
      </c>
      <c r="B97" s="16" t="s">
        <v>17</v>
      </c>
      <c r="C97" s="6"/>
      <c r="D97" s="6"/>
      <c r="E97" s="28"/>
      <c r="F97" s="28"/>
      <c r="G97" s="28"/>
      <c r="H97" s="26"/>
    </row>
    <row r="98" spans="1:8" ht="18.75">
      <c r="A98" s="3">
        <v>87</v>
      </c>
      <c r="B98" s="16" t="s">
        <v>18</v>
      </c>
      <c r="C98" s="6"/>
      <c r="D98" s="7"/>
      <c r="E98" s="28"/>
      <c r="F98" s="28"/>
      <c r="G98" s="28"/>
      <c r="H98" s="26"/>
    </row>
    <row r="99" spans="1:8" ht="18.75">
      <c r="A99" s="3">
        <v>88</v>
      </c>
      <c r="B99" s="16" t="s">
        <v>19</v>
      </c>
      <c r="C99" s="5"/>
      <c r="D99" s="5"/>
      <c r="E99" s="28">
        <v>20631</v>
      </c>
      <c r="F99" s="28"/>
      <c r="G99" s="28"/>
      <c r="H99" s="26"/>
    </row>
    <row r="100" spans="1:8" ht="18.75">
      <c r="A100" s="3">
        <v>89</v>
      </c>
      <c r="B100" s="16" t="s">
        <v>20</v>
      </c>
      <c r="C100" s="5"/>
      <c r="D100" s="5"/>
      <c r="E100" s="26">
        <v>23500</v>
      </c>
      <c r="F100" s="28"/>
      <c r="G100" s="28"/>
      <c r="H100" s="26"/>
    </row>
    <row r="101" spans="1:8" ht="37.5">
      <c r="A101" s="3">
        <v>90</v>
      </c>
      <c r="B101" s="16" t="s">
        <v>42</v>
      </c>
      <c r="C101" s="6">
        <v>40</v>
      </c>
      <c r="D101" s="6">
        <v>2013</v>
      </c>
      <c r="E101" s="28">
        <f>E103+E104</f>
        <v>21616.5</v>
      </c>
      <c r="F101" s="28"/>
      <c r="G101" s="28"/>
      <c r="H101" s="26"/>
    </row>
    <row r="102" spans="1:8" ht="18.75">
      <c r="A102" s="3">
        <v>91</v>
      </c>
      <c r="B102" s="16" t="s">
        <v>17</v>
      </c>
      <c r="C102" s="6"/>
      <c r="D102" s="6"/>
      <c r="E102" s="28"/>
      <c r="F102" s="28"/>
      <c r="G102" s="28"/>
      <c r="H102" s="26"/>
    </row>
    <row r="103" spans="1:8" ht="18.75">
      <c r="A103" s="3">
        <v>92</v>
      </c>
      <c r="B103" s="16" t="s">
        <v>18</v>
      </c>
      <c r="C103" s="6"/>
      <c r="D103" s="6"/>
      <c r="E103" s="28"/>
      <c r="F103" s="28"/>
      <c r="G103" s="28"/>
      <c r="H103" s="26"/>
    </row>
    <row r="104" spans="1:8" ht="18.75">
      <c r="A104" s="3">
        <v>93</v>
      </c>
      <c r="B104" s="16" t="s">
        <v>19</v>
      </c>
      <c r="C104" s="6"/>
      <c r="D104" s="6"/>
      <c r="E104" s="28">
        <v>21616.5</v>
      </c>
      <c r="F104" s="28"/>
      <c r="G104" s="28"/>
      <c r="H104" s="26"/>
    </row>
    <row r="105" spans="1:8" ht="37.5">
      <c r="A105" s="3">
        <v>94</v>
      </c>
      <c r="B105" s="16" t="s">
        <v>43</v>
      </c>
      <c r="C105" s="6">
        <v>20</v>
      </c>
      <c r="D105" s="6">
        <v>2013</v>
      </c>
      <c r="E105" s="28">
        <f>E108+E109</f>
        <v>7000</v>
      </c>
      <c r="F105" s="28"/>
      <c r="G105" s="28"/>
      <c r="H105" s="26"/>
    </row>
    <row r="106" spans="1:8" ht="18.75">
      <c r="A106" s="3">
        <v>95</v>
      </c>
      <c r="B106" s="16" t="s">
        <v>17</v>
      </c>
      <c r="C106" s="6"/>
      <c r="D106" s="6"/>
      <c r="E106" s="28"/>
      <c r="F106" s="28"/>
      <c r="G106" s="28"/>
      <c r="H106" s="26"/>
    </row>
    <row r="107" spans="1:8" ht="18.75">
      <c r="A107" s="3">
        <v>96</v>
      </c>
      <c r="B107" s="16" t="s">
        <v>18</v>
      </c>
      <c r="C107" s="6"/>
      <c r="D107" s="6"/>
      <c r="E107" s="28"/>
      <c r="F107" s="28"/>
      <c r="G107" s="28"/>
      <c r="H107" s="26"/>
    </row>
    <row r="108" spans="1:8" ht="18.75">
      <c r="A108" s="3">
        <v>97</v>
      </c>
      <c r="B108" s="16" t="s">
        <v>19</v>
      </c>
      <c r="C108" s="6"/>
      <c r="D108" s="6"/>
      <c r="E108" s="28">
        <v>350</v>
      </c>
      <c r="F108" s="28"/>
      <c r="G108" s="28"/>
      <c r="H108" s="26"/>
    </row>
    <row r="109" spans="1:8" ht="18.75">
      <c r="A109" s="3">
        <v>98</v>
      </c>
      <c r="B109" s="16" t="s">
        <v>20</v>
      </c>
      <c r="C109" s="6"/>
      <c r="D109" s="6"/>
      <c r="E109" s="28">
        <v>6650</v>
      </c>
      <c r="F109" s="28"/>
      <c r="G109" s="28"/>
      <c r="H109" s="26"/>
    </row>
    <row r="110" spans="1:8" ht="37.5">
      <c r="A110" s="3">
        <v>99</v>
      </c>
      <c r="B110" s="16" t="s">
        <v>44</v>
      </c>
      <c r="C110" s="6">
        <v>15</v>
      </c>
      <c r="D110" s="6">
        <v>2013</v>
      </c>
      <c r="E110" s="28">
        <f>E113+E114</f>
        <v>7000</v>
      </c>
      <c r="F110" s="28"/>
      <c r="G110" s="28"/>
      <c r="H110" s="26"/>
    </row>
    <row r="111" spans="1:8" ht="18.75">
      <c r="A111" s="3">
        <v>100</v>
      </c>
      <c r="B111" s="16" t="s">
        <v>17</v>
      </c>
      <c r="C111" s="6"/>
      <c r="D111" s="6"/>
      <c r="E111" s="28"/>
      <c r="F111" s="28"/>
      <c r="G111" s="28"/>
      <c r="H111" s="26"/>
    </row>
    <row r="112" spans="1:8" ht="18.75">
      <c r="A112" s="3">
        <v>101</v>
      </c>
      <c r="B112" s="16" t="s">
        <v>18</v>
      </c>
      <c r="C112" s="6"/>
      <c r="D112" s="6"/>
      <c r="E112" s="28"/>
      <c r="F112" s="28"/>
      <c r="G112" s="28"/>
      <c r="H112" s="26"/>
    </row>
    <row r="113" spans="1:8" ht="18.75">
      <c r="A113" s="3">
        <v>102</v>
      </c>
      <c r="B113" s="16" t="s">
        <v>19</v>
      </c>
      <c r="C113" s="6"/>
      <c r="D113" s="6"/>
      <c r="E113" s="28">
        <v>350</v>
      </c>
      <c r="F113" s="28"/>
      <c r="G113" s="28"/>
      <c r="H113" s="26"/>
    </row>
    <row r="114" spans="1:8" ht="18.75">
      <c r="A114" s="3">
        <v>103</v>
      </c>
      <c r="B114" s="16" t="s">
        <v>20</v>
      </c>
      <c r="C114" s="6"/>
      <c r="D114" s="6"/>
      <c r="E114" s="28">
        <v>6650</v>
      </c>
      <c r="F114" s="28"/>
      <c r="G114" s="28"/>
      <c r="H114" s="26"/>
    </row>
    <row r="115" spans="1:8" ht="37.5">
      <c r="A115" s="3">
        <v>104</v>
      </c>
      <c r="B115" s="16" t="s">
        <v>45</v>
      </c>
      <c r="C115" s="6">
        <v>120</v>
      </c>
      <c r="D115" s="6" t="s">
        <v>2</v>
      </c>
      <c r="E115" s="28">
        <f>E117+E119</f>
        <v>8000</v>
      </c>
      <c r="F115" s="28"/>
      <c r="G115" s="28"/>
      <c r="H115" s="26"/>
    </row>
    <row r="116" spans="1:8" ht="18.75">
      <c r="A116" s="3">
        <v>105</v>
      </c>
      <c r="B116" s="16" t="s">
        <v>17</v>
      </c>
      <c r="C116" s="6"/>
      <c r="D116" s="6"/>
      <c r="E116" s="28"/>
      <c r="F116" s="28"/>
      <c r="G116" s="28"/>
      <c r="H116" s="26"/>
    </row>
    <row r="117" spans="1:8" ht="18.75">
      <c r="A117" s="3">
        <v>106</v>
      </c>
      <c r="B117" s="16" t="s">
        <v>18</v>
      </c>
      <c r="C117" s="6"/>
      <c r="D117" s="6"/>
      <c r="E117" s="28"/>
      <c r="F117" s="28"/>
      <c r="G117" s="28"/>
      <c r="H117" s="26"/>
    </row>
    <row r="118" spans="1:8" ht="18.75">
      <c r="A118" s="3">
        <v>107</v>
      </c>
      <c r="B118" s="16" t="s">
        <v>19</v>
      </c>
      <c r="C118" s="6"/>
      <c r="D118" s="6"/>
      <c r="E118" s="28"/>
      <c r="F118" s="28"/>
      <c r="G118" s="28"/>
      <c r="H118" s="26"/>
    </row>
    <row r="119" spans="1:8" ht="18.75">
      <c r="A119" s="3">
        <v>108</v>
      </c>
      <c r="B119" s="16" t="s">
        <v>20</v>
      </c>
      <c r="C119" s="6"/>
      <c r="D119" s="6"/>
      <c r="E119" s="28">
        <v>8000</v>
      </c>
      <c r="F119" s="28"/>
      <c r="G119" s="28"/>
      <c r="H119" s="26"/>
    </row>
    <row r="120" spans="1:8" ht="37.5">
      <c r="A120" s="3">
        <v>109</v>
      </c>
      <c r="B120" s="20" t="s">
        <v>64</v>
      </c>
      <c r="C120" s="18"/>
      <c r="D120" s="18">
        <v>2014</v>
      </c>
      <c r="E120" s="28"/>
      <c r="F120" s="28">
        <f>F121+F122</f>
        <v>10526.3</v>
      </c>
      <c r="G120" s="28"/>
      <c r="H120" s="26"/>
    </row>
    <row r="121" spans="1:8" ht="18.75">
      <c r="A121" s="3">
        <v>110</v>
      </c>
      <c r="B121" s="16" t="s">
        <v>18</v>
      </c>
      <c r="C121" s="18"/>
      <c r="D121" s="18"/>
      <c r="E121" s="28"/>
      <c r="F121" s="28">
        <v>10000</v>
      </c>
      <c r="G121" s="28"/>
      <c r="H121" s="26"/>
    </row>
    <row r="122" spans="1:8" ht="18.75">
      <c r="A122" s="3">
        <v>111</v>
      </c>
      <c r="B122" s="16" t="s">
        <v>19</v>
      </c>
      <c r="C122" s="18"/>
      <c r="D122" s="18"/>
      <c r="E122" s="28"/>
      <c r="F122" s="28">
        <v>526.3</v>
      </c>
      <c r="G122" s="28"/>
      <c r="H122" s="26"/>
    </row>
    <row r="123" spans="1:8" ht="37.5">
      <c r="A123" s="3">
        <v>112</v>
      </c>
      <c r="B123" s="20" t="s">
        <v>65</v>
      </c>
      <c r="C123" s="18"/>
      <c r="D123" s="18">
        <v>2014</v>
      </c>
      <c r="E123" s="28"/>
      <c r="F123" s="28">
        <f>F124+F125</f>
        <v>10526.3</v>
      </c>
      <c r="G123" s="28"/>
      <c r="H123" s="26"/>
    </row>
    <row r="124" spans="1:8" ht="18.75">
      <c r="A124" s="3">
        <v>113</v>
      </c>
      <c r="B124" s="16" t="s">
        <v>18</v>
      </c>
      <c r="C124" s="18"/>
      <c r="D124" s="18"/>
      <c r="E124" s="28"/>
      <c r="F124" s="28">
        <v>10000</v>
      </c>
      <c r="G124" s="28"/>
      <c r="H124" s="26"/>
    </row>
    <row r="125" spans="1:8" ht="18.75">
      <c r="A125" s="3">
        <v>114</v>
      </c>
      <c r="B125" s="16" t="s">
        <v>19</v>
      </c>
      <c r="C125" s="18"/>
      <c r="D125" s="18"/>
      <c r="E125" s="28"/>
      <c r="F125" s="28">
        <v>526.3</v>
      </c>
      <c r="G125" s="28"/>
      <c r="H125" s="26"/>
    </row>
    <row r="126" spans="1:8" ht="37.5">
      <c r="A126" s="3">
        <v>115</v>
      </c>
      <c r="B126" s="15" t="s">
        <v>46</v>
      </c>
      <c r="C126" s="6"/>
      <c r="D126" s="6"/>
      <c r="E126" s="25"/>
      <c r="F126" s="25"/>
      <c r="G126" s="25"/>
      <c r="H126" s="25"/>
    </row>
    <row r="127" spans="1:8" ht="18.75">
      <c r="A127" s="3">
        <v>116</v>
      </c>
      <c r="B127" s="16" t="s">
        <v>22</v>
      </c>
      <c r="C127" s="6"/>
      <c r="D127" s="6"/>
      <c r="E127" s="27">
        <f>E129+E130</f>
        <v>202945.2</v>
      </c>
      <c r="F127" s="27">
        <f>F129+F130</f>
        <v>810581.1</v>
      </c>
      <c r="G127" s="27">
        <f>G129+G130</f>
        <v>723157.9</v>
      </c>
      <c r="H127" s="27">
        <f>H129+H130</f>
        <v>183713.80000000002</v>
      </c>
    </row>
    <row r="128" spans="1:8" ht="18.75">
      <c r="A128" s="3">
        <v>117</v>
      </c>
      <c r="B128" s="16" t="s">
        <v>17</v>
      </c>
      <c r="C128" s="6"/>
      <c r="D128" s="6"/>
      <c r="E128" s="26"/>
      <c r="F128" s="26"/>
      <c r="G128" s="26"/>
      <c r="H128" s="26"/>
    </row>
    <row r="129" spans="1:8" ht="18.75">
      <c r="A129" s="3">
        <v>118</v>
      </c>
      <c r="B129" s="16" t="s">
        <v>18</v>
      </c>
      <c r="C129" s="6"/>
      <c r="D129" s="6"/>
      <c r="E129" s="28">
        <f aca="true" t="shared" si="1" ref="E129:H130">E138+E134+E164+E168+E172+E176+E184+E142+E146+E150+E154+E188+E180+E157+E160</f>
        <v>154454</v>
      </c>
      <c r="F129" s="28">
        <f t="shared" si="1"/>
        <v>770052</v>
      </c>
      <c r="G129" s="28">
        <f t="shared" si="1"/>
        <v>687000</v>
      </c>
      <c r="H129" s="28">
        <f t="shared" si="1"/>
        <v>174528.1</v>
      </c>
    </row>
    <row r="130" spans="1:8" ht="18.75">
      <c r="A130" s="3">
        <v>119</v>
      </c>
      <c r="B130" s="16" t="s">
        <v>19</v>
      </c>
      <c r="C130" s="6"/>
      <c r="D130" s="6"/>
      <c r="E130" s="28">
        <f t="shared" si="1"/>
        <v>48491.200000000004</v>
      </c>
      <c r="F130" s="28">
        <f t="shared" si="1"/>
        <v>40529.1</v>
      </c>
      <c r="G130" s="28">
        <f t="shared" si="1"/>
        <v>36157.9</v>
      </c>
      <c r="H130" s="28">
        <f t="shared" si="1"/>
        <v>9185.7</v>
      </c>
    </row>
    <row r="131" spans="1:8" ht="56.25">
      <c r="A131" s="3">
        <v>120</v>
      </c>
      <c r="B131" s="16" t="s">
        <v>47</v>
      </c>
      <c r="C131" s="5"/>
      <c r="D131" s="5"/>
      <c r="E131" s="28">
        <f>E127</f>
        <v>202945.2</v>
      </c>
      <c r="F131" s="28">
        <f>F127</f>
        <v>810581.1</v>
      </c>
      <c r="G131" s="28">
        <f>G127</f>
        <v>723157.9</v>
      </c>
      <c r="H131" s="28">
        <f>H127</f>
        <v>183713.80000000002</v>
      </c>
    </row>
    <row r="132" spans="1:8" ht="37.5">
      <c r="A132" s="3">
        <v>121</v>
      </c>
      <c r="B132" s="16" t="s">
        <v>48</v>
      </c>
      <c r="C132" s="6">
        <v>198</v>
      </c>
      <c r="D132" s="6" t="s">
        <v>0</v>
      </c>
      <c r="E132" s="28">
        <f>E134+E135</f>
        <v>82105.3</v>
      </c>
      <c r="F132" s="28">
        <f>F134+F135</f>
        <v>119011.8</v>
      </c>
      <c r="G132" s="28"/>
      <c r="H132" s="26"/>
    </row>
    <row r="133" spans="1:8" ht="18.75">
      <c r="A133" s="3">
        <v>122</v>
      </c>
      <c r="B133" s="16" t="s">
        <v>17</v>
      </c>
      <c r="C133" s="6"/>
      <c r="D133" s="6"/>
      <c r="E133" s="28"/>
      <c r="F133" s="28"/>
      <c r="G133" s="28"/>
      <c r="H133" s="26"/>
    </row>
    <row r="134" spans="1:8" ht="18.75">
      <c r="A134" s="3">
        <v>123</v>
      </c>
      <c r="B134" s="16" t="s">
        <v>18</v>
      </c>
      <c r="C134" s="6"/>
      <c r="D134" s="6"/>
      <c r="E134" s="28">
        <v>78000</v>
      </c>
      <c r="F134" s="28">
        <v>113061.2</v>
      </c>
      <c r="G134" s="28"/>
      <c r="H134" s="26"/>
    </row>
    <row r="135" spans="1:8" ht="18.75">
      <c r="A135" s="3">
        <v>124</v>
      </c>
      <c r="B135" s="16" t="s">
        <v>19</v>
      </c>
      <c r="C135" s="6"/>
      <c r="D135" s="6"/>
      <c r="E135" s="28">
        <v>4105.3</v>
      </c>
      <c r="F135" s="28">
        <v>5950.6</v>
      </c>
      <c r="G135" s="28"/>
      <c r="H135" s="26"/>
    </row>
    <row r="136" spans="1:8" ht="37.5">
      <c r="A136" s="3">
        <v>125</v>
      </c>
      <c r="B136" s="16" t="s">
        <v>49</v>
      </c>
      <c r="C136" s="6">
        <v>40</v>
      </c>
      <c r="D136" s="6">
        <v>2013</v>
      </c>
      <c r="E136" s="28">
        <f>E138+E139</f>
        <v>4210.5</v>
      </c>
      <c r="F136" s="28"/>
      <c r="G136" s="28"/>
      <c r="H136" s="26"/>
    </row>
    <row r="137" spans="1:8" ht="18.75">
      <c r="A137" s="3">
        <v>126</v>
      </c>
      <c r="B137" s="16" t="s">
        <v>17</v>
      </c>
      <c r="C137" s="6"/>
      <c r="D137" s="6"/>
      <c r="E137" s="28"/>
      <c r="F137" s="28"/>
      <c r="G137" s="28"/>
      <c r="H137" s="26"/>
    </row>
    <row r="138" spans="1:8" ht="18.75">
      <c r="A138" s="3">
        <v>127</v>
      </c>
      <c r="B138" s="16" t="s">
        <v>18</v>
      </c>
      <c r="C138" s="6"/>
      <c r="D138" s="6"/>
      <c r="E138" s="28">
        <v>4000</v>
      </c>
      <c r="F138" s="28"/>
      <c r="G138" s="28"/>
      <c r="H138" s="26"/>
    </row>
    <row r="139" spans="1:8" ht="18.75">
      <c r="A139" s="3">
        <v>128</v>
      </c>
      <c r="B139" s="16" t="s">
        <v>19</v>
      </c>
      <c r="C139" s="6"/>
      <c r="D139" s="6"/>
      <c r="E139" s="28">
        <v>210.5</v>
      </c>
      <c r="F139" s="28"/>
      <c r="G139" s="28"/>
      <c r="H139" s="26"/>
    </row>
    <row r="140" spans="1:8" ht="37.5">
      <c r="A140" s="3">
        <v>129</v>
      </c>
      <c r="B140" s="16" t="s">
        <v>50</v>
      </c>
      <c r="C140" s="6">
        <v>400</v>
      </c>
      <c r="D140" s="6" t="s">
        <v>1</v>
      </c>
      <c r="E140" s="28"/>
      <c r="F140" s="28">
        <f>F142+F143</f>
        <v>145263.2</v>
      </c>
      <c r="G140" s="28">
        <f>G142+G143</f>
        <v>44210.5</v>
      </c>
      <c r="H140" s="26"/>
    </row>
    <row r="141" spans="1:8" ht="18.75">
      <c r="A141" s="3">
        <v>130</v>
      </c>
      <c r="B141" s="16" t="s">
        <v>17</v>
      </c>
      <c r="C141" s="6"/>
      <c r="D141" s="6"/>
      <c r="E141" s="28"/>
      <c r="F141" s="28"/>
      <c r="G141" s="28"/>
      <c r="H141" s="26"/>
    </row>
    <row r="142" spans="1:8" ht="18.75">
      <c r="A142" s="3">
        <v>131</v>
      </c>
      <c r="B142" s="16" t="s">
        <v>18</v>
      </c>
      <c r="C142" s="6"/>
      <c r="D142" s="7"/>
      <c r="E142" s="28"/>
      <c r="F142" s="28">
        <v>138000</v>
      </c>
      <c r="G142" s="28">
        <v>42000</v>
      </c>
      <c r="H142" s="26"/>
    </row>
    <row r="143" spans="1:8" ht="18.75">
      <c r="A143" s="3">
        <v>132</v>
      </c>
      <c r="B143" s="16" t="s">
        <v>19</v>
      </c>
      <c r="C143" s="6"/>
      <c r="D143" s="7"/>
      <c r="E143" s="28"/>
      <c r="F143" s="28">
        <v>7263.2</v>
      </c>
      <c r="G143" s="28">
        <v>2210.5</v>
      </c>
      <c r="H143" s="26"/>
    </row>
    <row r="144" spans="1:8" ht="37.5">
      <c r="A144" s="3">
        <v>133</v>
      </c>
      <c r="B144" s="16" t="s">
        <v>51</v>
      </c>
      <c r="C144" s="6">
        <v>110</v>
      </c>
      <c r="D144" s="6" t="s">
        <v>5</v>
      </c>
      <c r="E144" s="28"/>
      <c r="F144" s="28"/>
      <c r="G144" s="28">
        <f>G146+G147</f>
        <v>84210.5</v>
      </c>
      <c r="H144" s="28">
        <f>H146+H147</f>
        <v>62661.2</v>
      </c>
    </row>
    <row r="145" spans="1:8" ht="18.75">
      <c r="A145" s="3">
        <v>134</v>
      </c>
      <c r="B145" s="16" t="s">
        <v>17</v>
      </c>
      <c r="C145" s="6"/>
      <c r="D145" s="6"/>
      <c r="E145" s="28"/>
      <c r="F145" s="28"/>
      <c r="G145" s="28"/>
      <c r="H145" s="28"/>
    </row>
    <row r="146" spans="1:8" ht="18.75">
      <c r="A146" s="3">
        <v>135</v>
      </c>
      <c r="B146" s="16" t="s">
        <v>18</v>
      </c>
      <c r="C146" s="6"/>
      <c r="D146" s="7"/>
      <c r="E146" s="28"/>
      <c r="F146" s="26"/>
      <c r="G146" s="28">
        <v>80000</v>
      </c>
      <c r="H146" s="26">
        <v>59528.1</v>
      </c>
    </row>
    <row r="147" spans="1:8" ht="18.75">
      <c r="A147" s="3">
        <v>136</v>
      </c>
      <c r="B147" s="16" t="s">
        <v>19</v>
      </c>
      <c r="C147" s="6"/>
      <c r="D147" s="7"/>
      <c r="E147" s="28"/>
      <c r="F147" s="26"/>
      <c r="G147" s="28">
        <v>4210.5</v>
      </c>
      <c r="H147" s="26">
        <v>3133.1</v>
      </c>
    </row>
    <row r="148" spans="1:8" ht="37.5">
      <c r="A148" s="3">
        <v>137</v>
      </c>
      <c r="B148" s="16" t="s">
        <v>52</v>
      </c>
      <c r="C148" s="6">
        <v>100</v>
      </c>
      <c r="D148" s="6" t="s">
        <v>5</v>
      </c>
      <c r="E148" s="28"/>
      <c r="F148" s="28"/>
      <c r="G148" s="28">
        <f>G150+G151</f>
        <v>105263.2</v>
      </c>
      <c r="H148" s="26"/>
    </row>
    <row r="149" spans="1:8" ht="18.75">
      <c r="A149" s="3">
        <v>138</v>
      </c>
      <c r="B149" s="16" t="s">
        <v>17</v>
      </c>
      <c r="C149" s="6"/>
      <c r="D149" s="6"/>
      <c r="E149" s="28"/>
      <c r="F149" s="28"/>
      <c r="G149" s="28"/>
      <c r="H149" s="26"/>
    </row>
    <row r="150" spans="1:8" ht="18.75">
      <c r="A150" s="3">
        <v>139</v>
      </c>
      <c r="B150" s="16" t="s">
        <v>18</v>
      </c>
      <c r="C150" s="6"/>
      <c r="D150" s="7"/>
      <c r="E150" s="28"/>
      <c r="F150" s="26"/>
      <c r="G150" s="28">
        <v>100000</v>
      </c>
      <c r="H150" s="26"/>
    </row>
    <row r="151" spans="1:8" ht="18.75">
      <c r="A151" s="3">
        <v>140</v>
      </c>
      <c r="B151" s="16" t="s">
        <v>19</v>
      </c>
      <c r="C151" s="6"/>
      <c r="D151" s="7"/>
      <c r="E151" s="28"/>
      <c r="F151" s="26"/>
      <c r="G151" s="28">
        <v>5263.2</v>
      </c>
      <c r="H151" s="26"/>
    </row>
    <row r="152" spans="1:8" ht="75">
      <c r="A152" s="3">
        <v>141</v>
      </c>
      <c r="B152" s="16" t="s">
        <v>53</v>
      </c>
      <c r="C152" s="6" t="s">
        <v>54</v>
      </c>
      <c r="D152" s="6" t="s">
        <v>5</v>
      </c>
      <c r="E152" s="28"/>
      <c r="F152" s="28"/>
      <c r="G152" s="28">
        <f>G154+G155</f>
        <v>105263.2</v>
      </c>
      <c r="H152" s="26"/>
    </row>
    <row r="153" spans="1:8" ht="18.75">
      <c r="A153" s="3">
        <v>142</v>
      </c>
      <c r="B153" s="16" t="s">
        <v>17</v>
      </c>
      <c r="C153" s="6"/>
      <c r="D153" s="6"/>
      <c r="E153" s="28"/>
      <c r="F153" s="28"/>
      <c r="G153" s="28"/>
      <c r="H153" s="26"/>
    </row>
    <row r="154" spans="1:8" ht="18.75">
      <c r="A154" s="3">
        <v>143</v>
      </c>
      <c r="B154" s="16" t="s">
        <v>18</v>
      </c>
      <c r="C154" s="5"/>
      <c r="D154" s="5"/>
      <c r="E154" s="28"/>
      <c r="F154" s="26"/>
      <c r="G154" s="28">
        <v>100000</v>
      </c>
      <c r="H154" s="26"/>
    </row>
    <row r="155" spans="1:8" ht="18.75">
      <c r="A155" s="3">
        <v>144</v>
      </c>
      <c r="B155" s="16" t="s">
        <v>19</v>
      </c>
      <c r="C155" s="5"/>
      <c r="D155" s="5"/>
      <c r="E155" s="28"/>
      <c r="F155" s="26"/>
      <c r="G155" s="28">
        <v>5263.2</v>
      </c>
      <c r="H155" s="26"/>
    </row>
    <row r="156" spans="1:8" ht="48.75" customHeight="1">
      <c r="A156" s="3">
        <v>145</v>
      </c>
      <c r="B156" s="20" t="s">
        <v>55</v>
      </c>
      <c r="C156" s="18"/>
      <c r="D156" s="18">
        <v>2014</v>
      </c>
      <c r="E156" s="28">
        <f>E158</f>
        <v>0</v>
      </c>
      <c r="F156" s="28">
        <f>F157+F158</f>
        <v>31578.9</v>
      </c>
      <c r="G156" s="28"/>
      <c r="H156" s="26"/>
    </row>
    <row r="157" spans="1:8" ht="18.75">
      <c r="A157" s="3">
        <v>146</v>
      </c>
      <c r="B157" s="16" t="s">
        <v>18</v>
      </c>
      <c r="C157" s="18"/>
      <c r="D157" s="19"/>
      <c r="E157" s="28"/>
      <c r="F157" s="28">
        <v>30000</v>
      </c>
      <c r="G157" s="28"/>
      <c r="H157" s="26"/>
    </row>
    <row r="158" spans="1:8" ht="18.75">
      <c r="A158" s="3">
        <v>147</v>
      </c>
      <c r="B158" s="16" t="s">
        <v>19</v>
      </c>
      <c r="C158" s="24"/>
      <c r="D158" s="24"/>
      <c r="E158" s="28"/>
      <c r="F158" s="26">
        <v>1578.9</v>
      </c>
      <c r="G158" s="26"/>
      <c r="H158" s="26"/>
    </row>
    <row r="159" spans="1:8" ht="18.75">
      <c r="A159" s="3">
        <v>148</v>
      </c>
      <c r="B159" s="20" t="s">
        <v>56</v>
      </c>
      <c r="C159" s="24"/>
      <c r="D159" s="18">
        <v>2014</v>
      </c>
      <c r="E159" s="28"/>
      <c r="F159" s="26">
        <f>F160+F161</f>
        <v>52631.6</v>
      </c>
      <c r="G159" s="26"/>
      <c r="H159" s="26"/>
    </row>
    <row r="160" spans="1:8" ht="18.75">
      <c r="A160" s="3">
        <v>149</v>
      </c>
      <c r="B160" s="16" t="s">
        <v>18</v>
      </c>
      <c r="C160" s="24"/>
      <c r="D160" s="18"/>
      <c r="E160" s="28"/>
      <c r="F160" s="26">
        <v>50000</v>
      </c>
      <c r="G160" s="26"/>
      <c r="H160" s="26"/>
    </row>
    <row r="161" spans="1:8" ht="18.75">
      <c r="A161" s="3">
        <v>150</v>
      </c>
      <c r="B161" s="16" t="s">
        <v>19</v>
      </c>
      <c r="C161" s="24"/>
      <c r="D161" s="24"/>
      <c r="E161" s="28"/>
      <c r="F161" s="26">
        <v>2631.6</v>
      </c>
      <c r="G161" s="26"/>
      <c r="H161" s="26"/>
    </row>
    <row r="162" spans="1:8" ht="56.25">
      <c r="A162" s="3">
        <v>151</v>
      </c>
      <c r="B162" s="16" t="s">
        <v>67</v>
      </c>
      <c r="C162" s="6">
        <v>50</v>
      </c>
      <c r="D162" s="6">
        <v>2013</v>
      </c>
      <c r="E162" s="28">
        <f>E164+E165</f>
        <v>21600</v>
      </c>
      <c r="F162" s="26"/>
      <c r="G162" s="26"/>
      <c r="H162" s="26"/>
    </row>
    <row r="163" spans="1:8" ht="18.75">
      <c r="A163" s="3">
        <v>152</v>
      </c>
      <c r="B163" s="16" t="s">
        <v>17</v>
      </c>
      <c r="C163" s="6"/>
      <c r="D163" s="6"/>
      <c r="E163" s="28"/>
      <c r="F163" s="26"/>
      <c r="G163" s="26"/>
      <c r="H163" s="26"/>
    </row>
    <row r="164" spans="1:8" ht="18.75">
      <c r="A164" s="3">
        <v>153</v>
      </c>
      <c r="B164" s="16" t="s">
        <v>18</v>
      </c>
      <c r="C164" s="6"/>
      <c r="D164" s="7"/>
      <c r="E164" s="28"/>
      <c r="F164" s="26"/>
      <c r="G164" s="26"/>
      <c r="H164" s="26"/>
    </row>
    <row r="165" spans="1:8" ht="18.75">
      <c r="A165" s="3">
        <v>154</v>
      </c>
      <c r="B165" s="16" t="s">
        <v>19</v>
      </c>
      <c r="C165" s="5"/>
      <c r="D165" s="5"/>
      <c r="E165" s="26">
        <v>21600</v>
      </c>
      <c r="F165" s="26"/>
      <c r="G165" s="26"/>
      <c r="H165" s="26"/>
    </row>
    <row r="166" spans="1:8" ht="56.25">
      <c r="A166" s="3">
        <v>155</v>
      </c>
      <c r="B166" s="16" t="s">
        <v>68</v>
      </c>
      <c r="C166" s="6">
        <v>50</v>
      </c>
      <c r="D166" s="6">
        <v>2013</v>
      </c>
      <c r="E166" s="28">
        <f>E168+E169</f>
        <v>7167.1</v>
      </c>
      <c r="F166" s="26"/>
      <c r="G166" s="26"/>
      <c r="H166" s="26"/>
    </row>
    <row r="167" spans="1:8" ht="18.75">
      <c r="A167" s="3">
        <v>156</v>
      </c>
      <c r="B167" s="16" t="s">
        <v>17</v>
      </c>
      <c r="C167" s="6"/>
      <c r="D167" s="6"/>
      <c r="E167" s="28"/>
      <c r="F167" s="26"/>
      <c r="G167" s="26"/>
      <c r="H167" s="26"/>
    </row>
    <row r="168" spans="1:8" ht="18.75">
      <c r="A168" s="3">
        <v>157</v>
      </c>
      <c r="B168" s="16" t="s">
        <v>18</v>
      </c>
      <c r="C168" s="6"/>
      <c r="D168" s="7"/>
      <c r="E168" s="28"/>
      <c r="F168" s="26"/>
      <c r="G168" s="26"/>
      <c r="H168" s="26"/>
    </row>
    <row r="169" spans="1:8" ht="18.75">
      <c r="A169" s="3">
        <v>158</v>
      </c>
      <c r="B169" s="16" t="s">
        <v>19</v>
      </c>
      <c r="C169" s="5"/>
      <c r="D169" s="5"/>
      <c r="E169" s="28">
        <v>7167.1</v>
      </c>
      <c r="F169" s="26"/>
      <c r="G169" s="26"/>
      <c r="H169" s="26"/>
    </row>
    <row r="170" spans="1:8" ht="56.25">
      <c r="A170" s="3">
        <v>159</v>
      </c>
      <c r="B170" s="16" t="s">
        <v>66</v>
      </c>
      <c r="C170" s="6">
        <v>50</v>
      </c>
      <c r="D170" s="6">
        <v>2013</v>
      </c>
      <c r="E170" s="28">
        <f>E172+E173</f>
        <v>11594.9</v>
      </c>
      <c r="F170" s="26"/>
      <c r="G170" s="26"/>
      <c r="H170" s="26"/>
    </row>
    <row r="171" spans="1:8" ht="18.75">
      <c r="A171" s="3">
        <v>160</v>
      </c>
      <c r="B171" s="16" t="s">
        <v>17</v>
      </c>
      <c r="C171" s="6"/>
      <c r="D171" s="6"/>
      <c r="E171" s="28"/>
      <c r="F171" s="26"/>
      <c r="G171" s="26"/>
      <c r="H171" s="26"/>
    </row>
    <row r="172" spans="1:8" ht="18.75">
      <c r="A172" s="3">
        <v>161</v>
      </c>
      <c r="B172" s="16" t="s">
        <v>18</v>
      </c>
      <c r="C172" s="6"/>
      <c r="D172" s="7"/>
      <c r="E172" s="28"/>
      <c r="F172" s="26"/>
      <c r="G172" s="26"/>
      <c r="H172" s="26"/>
    </row>
    <row r="173" spans="1:8" ht="18.75">
      <c r="A173" s="3">
        <v>162</v>
      </c>
      <c r="B173" s="16" t="s">
        <v>19</v>
      </c>
      <c r="C173" s="5"/>
      <c r="D173" s="5"/>
      <c r="E173" s="28">
        <v>11594.9</v>
      </c>
      <c r="F173" s="26"/>
      <c r="G173" s="26"/>
      <c r="H173" s="26"/>
    </row>
    <row r="174" spans="1:8" ht="37.5">
      <c r="A174" s="3">
        <v>163</v>
      </c>
      <c r="B174" s="16" t="s">
        <v>57</v>
      </c>
      <c r="C174" s="6">
        <v>180</v>
      </c>
      <c r="D174" s="6" t="s">
        <v>0</v>
      </c>
      <c r="E174" s="28">
        <f>SUM(E176:E177)</f>
        <v>63157.9</v>
      </c>
      <c r="F174" s="28">
        <f>SUM(F176:F177)</f>
        <v>0</v>
      </c>
      <c r="G174" s="28"/>
      <c r="H174" s="26"/>
    </row>
    <row r="175" spans="1:8" ht="18.75">
      <c r="A175" s="3">
        <v>164</v>
      </c>
      <c r="B175" s="16" t="s">
        <v>17</v>
      </c>
      <c r="C175" s="6"/>
      <c r="D175" s="6"/>
      <c r="E175" s="28"/>
      <c r="F175" s="28"/>
      <c r="G175" s="28"/>
      <c r="H175" s="26"/>
    </row>
    <row r="176" spans="1:8" ht="18.75">
      <c r="A176" s="3">
        <v>165</v>
      </c>
      <c r="B176" s="16" t="s">
        <v>18</v>
      </c>
      <c r="C176" s="6"/>
      <c r="D176" s="6"/>
      <c r="E176" s="28">
        <v>60000</v>
      </c>
      <c r="F176" s="28"/>
      <c r="G176" s="28"/>
      <c r="H176" s="26"/>
    </row>
    <row r="177" spans="1:8" ht="18.75">
      <c r="A177" s="3">
        <v>166</v>
      </c>
      <c r="B177" s="16" t="s">
        <v>19</v>
      </c>
      <c r="C177" s="6"/>
      <c r="D177" s="7"/>
      <c r="E177" s="28">
        <v>3157.9</v>
      </c>
      <c r="F177" s="28"/>
      <c r="G177" s="26"/>
      <c r="H177" s="26"/>
    </row>
    <row r="178" spans="1:8" ht="75">
      <c r="A178" s="3">
        <v>167</v>
      </c>
      <c r="B178" s="20" t="s">
        <v>59</v>
      </c>
      <c r="C178" s="6" t="s">
        <v>60</v>
      </c>
      <c r="D178" s="18" t="s">
        <v>4</v>
      </c>
      <c r="E178" s="28"/>
      <c r="F178" s="28">
        <f>SUM(F180:F181)</f>
        <v>52631.6</v>
      </c>
      <c r="G178" s="28">
        <f>SUM(G180:G181)</f>
        <v>121052.6</v>
      </c>
      <c r="H178" s="28">
        <f>SUM(H180:H181)</f>
        <v>121052.6</v>
      </c>
    </row>
    <row r="179" spans="1:8" ht="18.75">
      <c r="A179" s="3">
        <v>168</v>
      </c>
      <c r="B179" s="16" t="s">
        <v>17</v>
      </c>
      <c r="C179" s="23"/>
      <c r="D179" s="23"/>
      <c r="E179" s="26"/>
      <c r="F179" s="26"/>
      <c r="G179" s="26"/>
      <c r="H179" s="26"/>
    </row>
    <row r="180" spans="1:8" ht="18.75">
      <c r="A180" s="3">
        <v>169</v>
      </c>
      <c r="B180" s="16" t="s">
        <v>18</v>
      </c>
      <c r="C180" s="18"/>
      <c r="D180" s="18"/>
      <c r="E180" s="28"/>
      <c r="F180" s="28">
        <v>50000</v>
      </c>
      <c r="G180" s="28">
        <v>115000</v>
      </c>
      <c r="H180" s="26">
        <v>115000</v>
      </c>
    </row>
    <row r="181" spans="1:8" ht="18.75">
      <c r="A181" s="3">
        <v>170</v>
      </c>
      <c r="B181" s="16" t="s">
        <v>19</v>
      </c>
      <c r="C181" s="18"/>
      <c r="D181" s="19"/>
      <c r="E181" s="28"/>
      <c r="F181" s="28">
        <v>2631.6</v>
      </c>
      <c r="G181" s="26">
        <v>6052.6</v>
      </c>
      <c r="H181" s="26">
        <v>6052.6</v>
      </c>
    </row>
    <row r="182" spans="1:8" ht="56.25">
      <c r="A182" s="3">
        <v>171</v>
      </c>
      <c r="B182" s="16" t="s">
        <v>58</v>
      </c>
      <c r="C182" s="6" t="s">
        <v>61</v>
      </c>
      <c r="D182" s="6">
        <v>2013</v>
      </c>
      <c r="E182" s="28">
        <f>SUM(E184:E185)</f>
        <v>13109.5</v>
      </c>
      <c r="F182" s="28"/>
      <c r="G182" s="28"/>
      <c r="H182" s="26"/>
    </row>
    <row r="183" spans="1:8" ht="18.75">
      <c r="A183" s="3">
        <v>172</v>
      </c>
      <c r="B183" s="16" t="s">
        <v>17</v>
      </c>
      <c r="C183" s="6"/>
      <c r="D183" s="6"/>
      <c r="E183" s="28"/>
      <c r="F183" s="28"/>
      <c r="G183" s="28"/>
      <c r="H183" s="26"/>
    </row>
    <row r="184" spans="1:8" ht="18.75">
      <c r="A184" s="3">
        <v>173</v>
      </c>
      <c r="B184" s="16" t="s">
        <v>18</v>
      </c>
      <c r="C184" s="6"/>
      <c r="D184" s="6"/>
      <c r="E184" s="28">
        <v>12454</v>
      </c>
      <c r="F184" s="28"/>
      <c r="G184" s="28"/>
      <c r="H184" s="26"/>
    </row>
    <row r="185" spans="1:8" ht="18.75">
      <c r="A185" s="3">
        <v>174</v>
      </c>
      <c r="B185" s="16" t="s">
        <v>19</v>
      </c>
      <c r="C185" s="6"/>
      <c r="D185" s="6"/>
      <c r="E185" s="28">
        <v>655.5</v>
      </c>
      <c r="F185" s="26"/>
      <c r="G185" s="26"/>
      <c r="H185" s="26"/>
    </row>
    <row r="186" spans="1:8" ht="37.5">
      <c r="A186" s="3">
        <v>175</v>
      </c>
      <c r="B186" s="22" t="s">
        <v>62</v>
      </c>
      <c r="C186" s="6">
        <v>1200</v>
      </c>
      <c r="D186" s="6" t="s">
        <v>1</v>
      </c>
      <c r="E186" s="30"/>
      <c r="F186" s="30">
        <f>SUM(F188:F189)</f>
        <v>409464</v>
      </c>
      <c r="G186" s="30">
        <f>SUM(G188:G189)</f>
        <v>263157.9</v>
      </c>
      <c r="H186" s="30">
        <f>SUM(H188:H189)</f>
        <v>0</v>
      </c>
    </row>
    <row r="187" spans="1:8" ht="18.75">
      <c r="A187" s="3">
        <v>176</v>
      </c>
      <c r="B187" s="16" t="s">
        <v>17</v>
      </c>
      <c r="C187" s="6"/>
      <c r="D187" s="6"/>
      <c r="E187" s="30"/>
      <c r="F187" s="30"/>
      <c r="G187" s="30"/>
      <c r="H187" s="30"/>
    </row>
    <row r="188" spans="1:8" ht="18.75">
      <c r="A188" s="3">
        <v>177</v>
      </c>
      <c r="B188" s="16" t="s">
        <v>18</v>
      </c>
      <c r="C188" s="6"/>
      <c r="D188" s="6"/>
      <c r="E188" s="29"/>
      <c r="F188" s="30">
        <f>138990.8+250000</f>
        <v>388990.8</v>
      </c>
      <c r="G188" s="30">
        <v>250000</v>
      </c>
      <c r="H188" s="29"/>
    </row>
    <row r="189" spans="1:8" ht="18.75">
      <c r="A189" s="3">
        <v>178</v>
      </c>
      <c r="B189" s="16" t="s">
        <v>19</v>
      </c>
      <c r="C189" s="6"/>
      <c r="D189" s="6"/>
      <c r="E189" s="29"/>
      <c r="F189" s="30">
        <v>20473.2</v>
      </c>
      <c r="G189" s="30">
        <v>13157.9</v>
      </c>
      <c r="H189" s="29"/>
    </row>
    <row r="190" spans="2:8" ht="18.75">
      <c r="B190" s="17"/>
      <c r="C190" s="8"/>
      <c r="D190" s="8"/>
      <c r="E190" s="9"/>
      <c r="F190" s="10"/>
      <c r="G190" s="10"/>
      <c r="H190" s="31" t="s">
        <v>3</v>
      </c>
    </row>
  </sheetData>
  <sheetProtection/>
  <autoFilter ref="A11:H190"/>
  <mergeCells count="13">
    <mergeCell ref="A8:A10"/>
    <mergeCell ref="B8:B10"/>
    <mergeCell ref="C8:C10"/>
    <mergeCell ref="D8:D10"/>
    <mergeCell ref="G9:G10"/>
    <mergeCell ref="E9:E10"/>
    <mergeCell ref="A6:H6"/>
    <mergeCell ref="D1:H1"/>
    <mergeCell ref="D4:H4"/>
    <mergeCell ref="D3:H3"/>
    <mergeCell ref="H9:H10"/>
    <mergeCell ref="E8:H8"/>
    <mergeCell ref="F9:F10"/>
  </mergeCells>
  <printOptions/>
  <pageMargins left="0.984251968503937" right="0.5905511811023623" top="0.7874015748031497" bottom="0.7874015748031497" header="0.31496062992125984" footer="0.31496062992125984"/>
  <pageSetup fitToHeight="0" fitToWidth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матснабжения</dc:creator>
  <cp:keywords/>
  <dc:description/>
  <cp:lastModifiedBy>lena</cp:lastModifiedBy>
  <cp:lastPrinted>2013-10-24T20:00:53Z</cp:lastPrinted>
  <dcterms:created xsi:type="dcterms:W3CDTF">2012-06-13T07:01:45Z</dcterms:created>
  <dcterms:modified xsi:type="dcterms:W3CDTF">2014-06-18T03:24:31Z</dcterms:modified>
  <cp:category/>
  <cp:version/>
  <cp:contentType/>
  <cp:contentStatus/>
</cp:coreProperties>
</file>