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65" windowWidth="15150" windowHeight="8115" activeTab="0"/>
  </bookViews>
  <sheets>
    <sheet name="Лист1" sheetId="1" r:id="rId1"/>
  </sheets>
  <definedNames>
    <definedName name="_xlnm._FilterDatabase" localSheetId="0" hidden="1">'Лист1'!$A$11:$G$161</definedName>
    <definedName name="_xlnm.Print_Area" localSheetId="0">'Лист1'!$A$1:$G$161</definedName>
  </definedNames>
  <calcPr fullCalcOnLoad="1"/>
</workbook>
</file>

<file path=xl/sharedStrings.xml><?xml version="1.0" encoding="utf-8"?>
<sst xmlns="http://schemas.openxmlformats.org/spreadsheetml/2006/main" count="181" uniqueCount="60">
  <si>
    <t>2013-2014</t>
  </si>
  <si>
    <t>2014-2015</t>
  </si>
  <si>
    <t>2012-2013</t>
  </si>
  <si>
    <t>".</t>
  </si>
  <si>
    <t>2014-2016</t>
  </si>
  <si>
    <t>2015-2016</t>
  </si>
  <si>
    <t>2013-2015</t>
  </si>
  <si>
    <t>«Йöзöс велöдöм сöвмöдöм» Коми Республикаса канму уджтас вынсьöдöм йылысь» Коми Республикаса Веськöдлан котырлöн 2012 во кöч тöлысь 28 лунся 411 №-а шуöмö пыртöм вежсьӧмъяс дорӧ 7 содтӧд</t>
  </si>
  <si>
    <t xml:space="preserve">Коми Республикаса канму уджтас дорӧ 8 содтӧд </t>
  </si>
  <si>
    <t xml:space="preserve">«Йöзöс велöдöм сöвмöдöм» </t>
  </si>
  <si>
    <t>Уджтасув, медшӧр мероприятиеяслӧн, капитальнӧя стрӧитан (выльмӧдан) объектъяслӧн ним</t>
  </si>
  <si>
    <t xml:space="preserve">Д/в № </t>
  </si>
  <si>
    <t>Вынйӧр</t>
  </si>
  <si>
    <t>Стрӧитан кадколаст</t>
  </si>
  <si>
    <t>Стрӧитӧм вояс серти сьӧмӧн могмӧдан ыджда,  сюрс шайт</t>
  </si>
  <si>
    <t>"Йӧзӧс велӧдӧм сӧвмӧдӧм" Коми Республикаса канму уджтас</t>
  </si>
  <si>
    <t>Уджтасса объектъяс серти ставыс:</t>
  </si>
  <si>
    <t>сы лыдын ӧшмӧсъяс тшӧт весьтӧ:</t>
  </si>
  <si>
    <t>- Коми Республикаса республиканскӧй сьӧмкуд</t>
  </si>
  <si>
    <t>- меставывса сьӧмкуд</t>
  </si>
  <si>
    <t>- федеральнӧй сьӧмкуд</t>
  </si>
  <si>
    <t>«Коми Республикаын школаӧдз велӧдӧм сӧвмӧдӧм» уджтасув</t>
  </si>
  <si>
    <t>Уджтасувса объектъяс серти ставыс:</t>
  </si>
  <si>
    <t>1.1.1. медшӧр мероприятие. 
Отсавны школаӧдз велӧдан организацияяс стрӧитӧмын да выльмӧдӧмын</t>
  </si>
  <si>
    <t>Чилимдін районса Чилимдін сиктын 120 местаа челядьлы ясли-сад стрӧитӧм</t>
  </si>
  <si>
    <t>Сыктывдін районса Паль сиктын 70 местаа челядьӧс школаӧдз видзанін стрӧитӧм</t>
  </si>
  <si>
    <t>Сыктывдін районса Выльгорт сиктын 120 местаа челядьӧс школаӧдз видзанін стрӧитӧм</t>
  </si>
  <si>
    <t>Изьва районса Изьва сиктын 100 местаа челядьӧс школаӧдз видзанін стрӧитӧм</t>
  </si>
  <si>
    <t>Емдін районса Мадмас скп. 35 местаа челядьӧс школаӧдз видзанін стрӧитӧм</t>
  </si>
  <si>
    <t xml:space="preserve">Сыктывкарын Октябр шӧртуй кузя 188 №-а керка дорын варччанінӧн 220 местаа челядьӧс школаӧдз видзанін стрӧитӧм  </t>
  </si>
  <si>
    <t>Сыктывкарын Петрозаводскӧй улича кузя варччанінӧн 220 местаа челядьӧс школаӧдз видзанін стрӧитӧм</t>
  </si>
  <si>
    <t>Сыктывкарын Петрозаводскӧй улича вылын 12 №-а керка дорын варччанінӧн 220 местаа челядьӧс школаӧдз видзанін стрӧитӧм</t>
  </si>
  <si>
    <t>Сыктывкарын Коммунистическӧй ул. 75/1 220 местаа челядьӧс школаӧдз видзанін выльмӧдӧм</t>
  </si>
  <si>
    <t>Сыктывкарын Коммунистическӧй ул. 51, 220 местаа челядьӧс школаӧдз видзанін выльмӧдӧм</t>
  </si>
  <si>
    <t>Ухтаын IV микрорайонын челядьлы ясли-сад стрӧитӧм</t>
  </si>
  <si>
    <t>Ухтаын Куратов улича кузя челядьлы ясли-сад</t>
  </si>
  <si>
    <t>Луздор районса Абъячой сиктын 220 местаа челядьӧс школаӧдз видзанін стрӧитӧм</t>
  </si>
  <si>
    <t>Лыжавом сиктын челядьӧс школаӧдз видзанін стрӧитӧм</t>
  </si>
  <si>
    <t>Сосногорск районса Керки скп. 40 местаа челядьлы школа-сад стрӧитӧм</t>
  </si>
  <si>
    <t>Кӧрткерӧс районса Висер сиктын 40 местаа челядьӧс школаӧдз видзанін</t>
  </si>
  <si>
    <t>Кӧрткерӧс районса Адзӧрӧм п. школаӧдз велӧдан муниципальнӧй учреждение выльмӧдӧм</t>
  </si>
  <si>
    <t>Кӧрткерӧс районса Додз сиктын школаӧдз велӧдан муниципальнӧй учреждение выльмӧдӧм</t>
  </si>
  <si>
    <t>Кулӧмдін районса Кулӧмдін сиктын 120 местаа челядьӧс школаӧдз видзанін стрӧитӧм</t>
  </si>
  <si>
    <t>"Коми Республикаын подув велöдöм сöвмöдöм"  уджтасув</t>
  </si>
  <si>
    <t>2.1.3. медшӧр мероприятие. 
Отсавны подув велӧдан организацияяс стрӧитӧмын да выльмӧдӧмын</t>
  </si>
  <si>
    <t xml:space="preserve">Кулӧмдін районса Немдін сиктын 198 велӧдчысь вылӧ шӧр школа стрӧитӧм </t>
  </si>
  <si>
    <t>Кулӧмдін районса Мылдін сиктын 40 местаа челядьлы школа-сад стрӧитӧм</t>
  </si>
  <si>
    <t>Луздор районса Летка сиктын 400 местаа шӧр школа стрӧитӧм</t>
  </si>
  <si>
    <t>Вуктыл районса Дутов сиктын 110 местаа шӧр школа стрӧитӧм</t>
  </si>
  <si>
    <t xml:space="preserve">Княжпогост районса Серегов сиктын 100 местаа шӧр школа стрӧитӧм </t>
  </si>
  <si>
    <t xml:space="preserve">Койгорт районса Кажым скп. шӧр школа </t>
  </si>
  <si>
    <t>160 (105 велӧдчысь да 55 быдтас)</t>
  </si>
  <si>
    <t xml:space="preserve">Инта к. Петрунь сиктын школабердса интернатӧн 50 местаа шӧр школа стрӧитӧм </t>
  </si>
  <si>
    <t>Мылдін районса Якша скп. 180 местаа шӧр школа 20 местаа школабердса интернатӧн стрӧитӧм</t>
  </si>
  <si>
    <t>Емдін районса Кожмудор сиктын 165 велӧдчысь вылӧ шӧр школа да 45 местаа челядьӧс школаӧдз видзанін</t>
  </si>
  <si>
    <t>помалӧм</t>
  </si>
  <si>
    <t xml:space="preserve">Муниципальнӧй могъяс вылӧ капитальнӧя стрӧитан объектъяслӧн лыддьӧг, кутшӧмъясӧс стрӧитасны (выльмӧдасны) Коми Республикаса республиканскӧй сьӧмкудйысь урчитӧм субсидияяс тшӧт весьтӧ </t>
  </si>
  <si>
    <t xml:space="preserve">Инта карын "8 №-а ШШ" МВСУ стрӧйба выльмӧдӧм (I тшупӧд: стрӧйба бан эжӧм да шонтӧм пу ӧшиньяс пластик вылӧ вежӧмӧн) </t>
  </si>
  <si>
    <t xml:space="preserve">Инта карын "1 №-а лицей" МВСУ стрӧйба выльмӧдӧм (I тшупӧд: стрӧйба бан эжӧм да шонтӧм пу ӧшиньяс пластик вылӧ вежӧмӧн) </t>
  </si>
  <si>
    <t xml:space="preserve">Инта карын "10 №-а ШШ" МВСУ стрӧйба выльмӧдӧм (I тшупӧд: стрӧйба бан эжӧм да шонтӧм пу ӧшиньяс пластик вылӧ вежӧмӧн)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</si>
</sst>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4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view="pageBreakPreview" zoomScale="85" zoomScaleSheetLayoutView="85" zoomScalePageLayoutView="0" workbookViewId="0" topLeftCell="A136">
      <selection activeCell="B149" sqref="B149"/>
    </sheetView>
  </sheetViews>
  <sheetFormatPr defaultColWidth="12.625" defaultRowHeight="12.75"/>
  <cols>
    <col min="1" max="1" width="6.125" style="1" customWidth="1"/>
    <col min="2" max="2" width="60.75390625" style="11" customWidth="1"/>
    <col min="3" max="3" width="15.875" style="2" customWidth="1"/>
    <col min="4" max="4" width="15.625" style="2" customWidth="1"/>
    <col min="5" max="5" width="13.875" style="2" customWidth="1"/>
    <col min="6" max="6" width="14.375" style="2" customWidth="1"/>
    <col min="7" max="7" width="12.875" style="2" customWidth="1"/>
    <col min="8" max="16384" width="12.625" style="2" customWidth="1"/>
  </cols>
  <sheetData>
    <row r="1" spans="1:7" ht="118.5" customHeight="1">
      <c r="A1" s="2"/>
      <c r="B1" s="25"/>
      <c r="C1" s="32" t="s">
        <v>7</v>
      </c>
      <c r="D1" s="32"/>
      <c r="E1" s="32"/>
      <c r="F1" s="32"/>
      <c r="G1" s="32"/>
    </row>
    <row r="2" spans="1:7" ht="18.75">
      <c r="A2" s="2"/>
      <c r="B2" s="25"/>
      <c r="C2" s="26"/>
      <c r="E2" s="27"/>
      <c r="F2" s="27"/>
      <c r="G2" s="24"/>
    </row>
    <row r="3" spans="3:7" ht="18.75">
      <c r="C3" s="34" t="s">
        <v>9</v>
      </c>
      <c r="D3" s="34"/>
      <c r="E3" s="34"/>
      <c r="F3" s="34"/>
      <c r="G3" s="34"/>
    </row>
    <row r="4" spans="3:7" ht="37.5" customHeight="1">
      <c r="C4" s="33" t="s">
        <v>8</v>
      </c>
      <c r="D4" s="33"/>
      <c r="E4" s="33"/>
      <c r="F4" s="33"/>
      <c r="G4" s="33"/>
    </row>
    <row r="5" spans="5:7" ht="18.75">
      <c r="E5" s="28"/>
      <c r="F5" s="28"/>
      <c r="G5" s="28"/>
    </row>
    <row r="6" spans="1:7" ht="81" customHeight="1">
      <c r="A6" s="30" t="s">
        <v>56</v>
      </c>
      <c r="B6" s="30"/>
      <c r="C6" s="30"/>
      <c r="D6" s="30"/>
      <c r="E6" s="30"/>
      <c r="F6" s="30"/>
      <c r="G6" s="30"/>
    </row>
    <row r="8" spans="1:7" ht="42.75" customHeight="1">
      <c r="A8" s="29" t="s">
        <v>11</v>
      </c>
      <c r="B8" s="31" t="s">
        <v>10</v>
      </c>
      <c r="C8" s="29" t="s">
        <v>12</v>
      </c>
      <c r="D8" s="29" t="s">
        <v>13</v>
      </c>
      <c r="E8" s="29" t="s">
        <v>14</v>
      </c>
      <c r="F8" s="29"/>
      <c r="G8" s="29"/>
    </row>
    <row r="9" spans="1:7" ht="18.75">
      <c r="A9" s="29"/>
      <c r="B9" s="31"/>
      <c r="C9" s="29"/>
      <c r="D9" s="29"/>
      <c r="E9" s="29">
        <v>2013</v>
      </c>
      <c r="F9" s="29">
        <v>2014</v>
      </c>
      <c r="G9" s="29">
        <v>2015</v>
      </c>
    </row>
    <row r="10" spans="1:7" ht="18.75">
      <c r="A10" s="29"/>
      <c r="B10" s="31"/>
      <c r="C10" s="29"/>
      <c r="D10" s="29"/>
      <c r="E10" s="29"/>
      <c r="F10" s="29"/>
      <c r="G10" s="29"/>
    </row>
    <row r="11" spans="1:7" ht="18.75">
      <c r="A11" s="3">
        <v>1</v>
      </c>
      <c r="B11" s="12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37.5">
      <c r="A12" s="3">
        <v>1</v>
      </c>
      <c r="B12" s="13" t="s">
        <v>15</v>
      </c>
      <c r="C12" s="4"/>
      <c r="D12" s="4"/>
      <c r="E12" s="10"/>
      <c r="F12" s="10"/>
      <c r="G12" s="10"/>
    </row>
    <row r="13" spans="1:7" ht="18.75">
      <c r="A13" s="3">
        <v>2</v>
      </c>
      <c r="B13" s="14" t="s">
        <v>16</v>
      </c>
      <c r="C13" s="4"/>
      <c r="D13" s="4"/>
      <c r="E13" s="20">
        <f>E15+E16+E17</f>
        <v>1317013.5</v>
      </c>
      <c r="F13" s="20">
        <f>F15+F16+F17</f>
        <v>857895.2</v>
      </c>
      <c r="G13" s="20">
        <f>G15+G16+G17</f>
        <v>533684.3</v>
      </c>
    </row>
    <row r="14" spans="1:7" ht="18.75">
      <c r="A14" s="3">
        <v>3</v>
      </c>
      <c r="B14" s="14" t="s">
        <v>17</v>
      </c>
      <c r="C14" s="4"/>
      <c r="D14" s="4"/>
      <c r="E14" s="21"/>
      <c r="F14" s="21"/>
      <c r="G14" s="21"/>
    </row>
    <row r="15" spans="1:7" ht="18.75">
      <c r="A15" s="3">
        <v>4</v>
      </c>
      <c r="B15" s="14" t="s">
        <v>18</v>
      </c>
      <c r="C15" s="4"/>
      <c r="D15" s="4"/>
      <c r="E15" s="21">
        <f aca="true" t="shared" si="0" ref="E15:G16">E21+E111</f>
        <v>384948.2</v>
      </c>
      <c r="F15" s="21">
        <f t="shared" si="0"/>
        <v>815000</v>
      </c>
      <c r="G15" s="21">
        <f t="shared" si="0"/>
        <v>507000</v>
      </c>
    </row>
    <row r="16" spans="1:7" ht="18.75">
      <c r="A16" s="3">
        <v>5</v>
      </c>
      <c r="B16" s="14" t="s">
        <v>19</v>
      </c>
      <c r="C16" s="4"/>
      <c r="D16" s="4"/>
      <c r="E16" s="21">
        <f t="shared" si="0"/>
        <v>677574.5</v>
      </c>
      <c r="F16" s="21">
        <f t="shared" si="0"/>
        <v>42895.2</v>
      </c>
      <c r="G16" s="21">
        <f t="shared" si="0"/>
        <v>26684.300000000003</v>
      </c>
    </row>
    <row r="17" spans="1:7" ht="18.75">
      <c r="A17" s="3">
        <v>6</v>
      </c>
      <c r="B17" s="14" t="s">
        <v>20</v>
      </c>
      <c r="C17" s="4"/>
      <c r="D17" s="4"/>
      <c r="E17" s="21">
        <f>E23</f>
        <v>254490.8</v>
      </c>
      <c r="F17" s="21">
        <f>F23</f>
        <v>0</v>
      </c>
      <c r="G17" s="21">
        <f>G23</f>
        <v>0</v>
      </c>
    </row>
    <row r="18" spans="1:7" ht="42.75" customHeight="1">
      <c r="A18" s="3">
        <v>7</v>
      </c>
      <c r="B18" s="13" t="s">
        <v>21</v>
      </c>
      <c r="C18" s="4"/>
      <c r="D18" s="4"/>
      <c r="E18" s="22"/>
      <c r="F18" s="22"/>
      <c r="G18" s="22"/>
    </row>
    <row r="19" spans="1:7" ht="18.75">
      <c r="A19" s="3">
        <v>8</v>
      </c>
      <c r="B19" s="14" t="s">
        <v>22</v>
      </c>
      <c r="C19" s="5"/>
      <c r="D19" s="5"/>
      <c r="E19" s="22">
        <f>E21+E22+E23</f>
        <v>1114068.3</v>
      </c>
      <c r="F19" s="22">
        <f>F21+F22+F23</f>
        <v>352632</v>
      </c>
      <c r="G19" s="22">
        <f>G21+G22+G23</f>
        <v>194736.9</v>
      </c>
    </row>
    <row r="20" spans="1:7" ht="18.75">
      <c r="A20" s="3">
        <v>9</v>
      </c>
      <c r="B20" s="14" t="s">
        <v>17</v>
      </c>
      <c r="C20" s="5"/>
      <c r="D20" s="5"/>
      <c r="E20" s="21"/>
      <c r="F20" s="21"/>
      <c r="G20" s="21"/>
    </row>
    <row r="21" spans="1:7" ht="18.75">
      <c r="A21" s="3">
        <v>10</v>
      </c>
      <c r="B21" s="14" t="s">
        <v>18</v>
      </c>
      <c r="C21" s="5"/>
      <c r="D21" s="5"/>
      <c r="E21" s="23">
        <f>E27+E31+E35+E39+E44+E48+E53+E57+E62+E70+E78+E82+E86+E91+E95+E100+E105+E66</f>
        <v>230494.2</v>
      </c>
      <c r="F21" s="23">
        <f>F27+F31+F35+F39+F44+F48+F53+F57+F62+F70+F78+F82+F86+F91+F95+F100+F105+F66</f>
        <v>335000</v>
      </c>
      <c r="G21" s="23">
        <f>G27+G31+G35+G39+G44+G48+G53+G57+G62+G70+G78+G82+G86+G91+G95+G100+G105+G66</f>
        <v>185000</v>
      </c>
    </row>
    <row r="22" spans="1:7" ht="18.75">
      <c r="A22" s="3">
        <v>11</v>
      </c>
      <c r="B22" s="14" t="s">
        <v>19</v>
      </c>
      <c r="C22" s="5"/>
      <c r="D22" s="5"/>
      <c r="E22" s="23">
        <f>E28+E32+E40+E36+E45+E49+E54+E58+E71+E75+E79+E83+E87+E92+E96+E101+E106+E63+E67</f>
        <v>629083.3</v>
      </c>
      <c r="F22" s="23">
        <f>F28+F32+F40+F36+F45+F49+F54+F58+F71+F75+F79+F83+F87+F92+F96+F101+F106+F63+F67</f>
        <v>17632</v>
      </c>
      <c r="G22" s="23">
        <f>G28+G32+G40+G36+G45+G49+G54+G58+G71+G75+G79+G83+G87+G92+G96+G101+G106+G63+G67</f>
        <v>9736.9</v>
      </c>
    </row>
    <row r="23" spans="1:7" ht="18.75">
      <c r="A23" s="3">
        <v>12</v>
      </c>
      <c r="B23" s="14" t="s">
        <v>20</v>
      </c>
      <c r="C23" s="5"/>
      <c r="D23" s="5"/>
      <c r="E23" s="23">
        <f>E41+E50+E59+E88+E97+E102+E107</f>
        <v>254490.8</v>
      </c>
      <c r="F23" s="23">
        <f>F41+F50+F59+F88+F97+F102+F107</f>
        <v>0</v>
      </c>
      <c r="G23" s="23">
        <f>G41+G50+G59+G88+G97+G102+G107</f>
        <v>0</v>
      </c>
    </row>
    <row r="24" spans="1:7" ht="56.25">
      <c r="A24" s="3">
        <v>13</v>
      </c>
      <c r="B24" s="14" t="s">
        <v>23</v>
      </c>
      <c r="C24" s="4"/>
      <c r="D24" s="4"/>
      <c r="E24" s="23">
        <f>E19</f>
        <v>1114068.3</v>
      </c>
      <c r="F24" s="23">
        <f>F19</f>
        <v>352632</v>
      </c>
      <c r="G24" s="23">
        <f>G19</f>
        <v>194736.9</v>
      </c>
    </row>
    <row r="25" spans="1:7" ht="37.5">
      <c r="A25" s="3">
        <v>14</v>
      </c>
      <c r="B25" s="14" t="s">
        <v>24</v>
      </c>
      <c r="C25" s="5">
        <v>120</v>
      </c>
      <c r="D25" s="5" t="s">
        <v>1</v>
      </c>
      <c r="E25" s="23"/>
      <c r="F25" s="23">
        <f>F27+F28</f>
        <v>89474</v>
      </c>
      <c r="G25" s="23"/>
    </row>
    <row r="26" spans="1:7" ht="18.75">
      <c r="A26" s="3">
        <v>15</v>
      </c>
      <c r="B26" s="14" t="s">
        <v>17</v>
      </c>
      <c r="C26" s="5"/>
      <c r="D26" s="5"/>
      <c r="E26" s="23"/>
      <c r="F26" s="23"/>
      <c r="G26" s="23"/>
    </row>
    <row r="27" spans="1:7" ht="18.75">
      <c r="A27" s="3">
        <v>16</v>
      </c>
      <c r="B27" s="14" t="s">
        <v>18</v>
      </c>
      <c r="C27" s="5"/>
      <c r="D27" s="5"/>
      <c r="E27" s="23"/>
      <c r="F27" s="23">
        <v>85000</v>
      </c>
      <c r="G27" s="23"/>
    </row>
    <row r="28" spans="1:7" ht="18.75">
      <c r="A28" s="3">
        <v>17</v>
      </c>
      <c r="B28" s="14" t="s">
        <v>19</v>
      </c>
      <c r="C28" s="5"/>
      <c r="D28" s="5"/>
      <c r="E28" s="23"/>
      <c r="F28" s="23">
        <v>4474</v>
      </c>
      <c r="G28" s="23"/>
    </row>
    <row r="29" spans="1:7" ht="37.5">
      <c r="A29" s="3">
        <v>18</v>
      </c>
      <c r="B29" s="14" t="s">
        <v>26</v>
      </c>
      <c r="C29" s="5">
        <v>120</v>
      </c>
      <c r="D29" s="5" t="s">
        <v>4</v>
      </c>
      <c r="E29" s="23">
        <f>E31+E32</f>
        <v>0</v>
      </c>
      <c r="F29" s="23">
        <f>F31+F32</f>
        <v>52631.6</v>
      </c>
      <c r="G29" s="23">
        <f>G31+G32</f>
        <v>52631.6</v>
      </c>
    </row>
    <row r="30" spans="1:7" ht="18.75">
      <c r="A30" s="3">
        <v>19</v>
      </c>
      <c r="B30" s="14" t="s">
        <v>17</v>
      </c>
      <c r="C30" s="5"/>
      <c r="D30" s="5"/>
      <c r="E30" s="23"/>
      <c r="F30" s="23"/>
      <c r="G30" s="23"/>
    </row>
    <row r="31" spans="1:7" ht="18.75">
      <c r="A31" s="3">
        <v>20</v>
      </c>
      <c r="B31" s="14" t="s">
        <v>18</v>
      </c>
      <c r="C31" s="5"/>
      <c r="D31" s="5"/>
      <c r="E31" s="23"/>
      <c r="F31" s="23">
        <v>50000</v>
      </c>
      <c r="G31" s="23">
        <v>50000</v>
      </c>
    </row>
    <row r="32" spans="1:7" ht="18.75">
      <c r="A32" s="3">
        <v>21</v>
      </c>
      <c r="B32" s="14" t="s">
        <v>19</v>
      </c>
      <c r="C32" s="5"/>
      <c r="D32" s="5"/>
      <c r="E32" s="23"/>
      <c r="F32" s="23">
        <v>2631.6</v>
      </c>
      <c r="G32" s="23">
        <v>2631.6</v>
      </c>
    </row>
    <row r="33" spans="1:7" ht="37.5">
      <c r="A33" s="3">
        <v>22</v>
      </c>
      <c r="B33" s="14" t="s">
        <v>25</v>
      </c>
      <c r="C33" s="5">
        <v>70</v>
      </c>
      <c r="D33" s="5" t="s">
        <v>0</v>
      </c>
      <c r="E33" s="23">
        <f>E35+E36</f>
        <v>15789.5</v>
      </c>
      <c r="F33" s="23"/>
      <c r="G33" s="23"/>
    </row>
    <row r="34" spans="1:7" ht="18.75">
      <c r="A34" s="3">
        <v>23</v>
      </c>
      <c r="B34" s="14" t="s">
        <v>17</v>
      </c>
      <c r="C34" s="5"/>
      <c r="D34" s="5"/>
      <c r="E34" s="23"/>
      <c r="F34" s="23"/>
      <c r="G34" s="23"/>
    </row>
    <row r="35" spans="1:7" ht="18.75">
      <c r="A35" s="3">
        <v>24</v>
      </c>
      <c r="B35" s="14" t="s">
        <v>18</v>
      </c>
      <c r="C35" s="5"/>
      <c r="D35" s="5"/>
      <c r="E35" s="23">
        <v>15000</v>
      </c>
      <c r="F35" s="23"/>
      <c r="G35" s="23"/>
    </row>
    <row r="36" spans="1:7" ht="18.75">
      <c r="A36" s="3">
        <v>25</v>
      </c>
      <c r="B36" s="14" t="s">
        <v>19</v>
      </c>
      <c r="C36" s="5"/>
      <c r="D36" s="5"/>
      <c r="E36" s="23">
        <v>789.5</v>
      </c>
      <c r="F36" s="23"/>
      <c r="G36" s="23"/>
    </row>
    <row r="37" spans="1:7" ht="37.5">
      <c r="A37" s="3">
        <v>26</v>
      </c>
      <c r="B37" s="14" t="s">
        <v>27</v>
      </c>
      <c r="C37" s="5">
        <v>100</v>
      </c>
      <c r="D37" s="5" t="s">
        <v>0</v>
      </c>
      <c r="E37" s="23">
        <f>E39+E40+E41</f>
        <v>83947.4</v>
      </c>
      <c r="F37" s="23"/>
      <c r="G37" s="23"/>
    </row>
    <row r="38" spans="1:7" ht="18.75">
      <c r="A38" s="3">
        <v>27</v>
      </c>
      <c r="B38" s="14" t="s">
        <v>17</v>
      </c>
      <c r="C38" s="5"/>
      <c r="D38" s="5"/>
      <c r="E38" s="23"/>
      <c r="F38" s="23"/>
      <c r="G38" s="23"/>
    </row>
    <row r="39" spans="1:7" ht="18.75">
      <c r="A39" s="3">
        <v>28</v>
      </c>
      <c r="B39" s="14" t="s">
        <v>18</v>
      </c>
      <c r="C39" s="5"/>
      <c r="D39" s="5"/>
      <c r="E39" s="23">
        <v>50585</v>
      </c>
      <c r="F39" s="23"/>
      <c r="G39" s="23"/>
    </row>
    <row r="40" spans="1:7" ht="18.75">
      <c r="A40" s="3">
        <v>29</v>
      </c>
      <c r="B40" s="14" t="s">
        <v>19</v>
      </c>
      <c r="C40" s="5"/>
      <c r="D40" s="5"/>
      <c r="E40" s="23">
        <v>2662.4</v>
      </c>
      <c r="F40" s="23"/>
      <c r="G40" s="23"/>
    </row>
    <row r="41" spans="1:7" ht="18.75">
      <c r="A41" s="3">
        <v>30</v>
      </c>
      <c r="B41" s="14" t="s">
        <v>20</v>
      </c>
      <c r="C41" s="5"/>
      <c r="D41" s="5"/>
      <c r="E41" s="23">
        <v>30700</v>
      </c>
      <c r="F41" s="23"/>
      <c r="G41" s="23"/>
    </row>
    <row r="42" spans="1:7" ht="37.5">
      <c r="A42" s="3">
        <v>31</v>
      </c>
      <c r="B42" s="14" t="s">
        <v>28</v>
      </c>
      <c r="C42" s="5">
        <v>35</v>
      </c>
      <c r="D42" s="5">
        <v>2015</v>
      </c>
      <c r="E42" s="23"/>
      <c r="F42" s="23"/>
      <c r="G42" s="23">
        <f>G44+G45</f>
        <v>36842.1</v>
      </c>
    </row>
    <row r="43" spans="1:7" ht="18.75">
      <c r="A43" s="3">
        <v>32</v>
      </c>
      <c r="B43" s="14" t="s">
        <v>17</v>
      </c>
      <c r="C43" s="5"/>
      <c r="D43" s="5"/>
      <c r="E43" s="23"/>
      <c r="F43" s="23"/>
      <c r="G43" s="23"/>
    </row>
    <row r="44" spans="1:7" ht="18.75">
      <c r="A44" s="3">
        <v>33</v>
      </c>
      <c r="B44" s="14" t="s">
        <v>18</v>
      </c>
      <c r="C44" s="5"/>
      <c r="D44" s="5"/>
      <c r="E44" s="23"/>
      <c r="F44" s="23"/>
      <c r="G44" s="23">
        <v>35000</v>
      </c>
    </row>
    <row r="45" spans="1:7" ht="18.75">
      <c r="A45" s="3">
        <v>34</v>
      </c>
      <c r="B45" s="14" t="s">
        <v>19</v>
      </c>
      <c r="C45" s="5"/>
      <c r="D45" s="5"/>
      <c r="E45" s="23"/>
      <c r="F45" s="23"/>
      <c r="G45" s="23">
        <v>1842.1</v>
      </c>
    </row>
    <row r="46" spans="1:7" ht="56.25">
      <c r="A46" s="3">
        <v>35</v>
      </c>
      <c r="B46" s="14" t="s">
        <v>29</v>
      </c>
      <c r="C46" s="5">
        <v>220</v>
      </c>
      <c r="D46" s="5" t="s">
        <v>0</v>
      </c>
      <c r="E46" s="23">
        <f>E48+E49+E50</f>
        <v>210526.3</v>
      </c>
      <c r="F46" s="23"/>
      <c r="G46" s="23"/>
    </row>
    <row r="47" spans="1:7" ht="18.75">
      <c r="A47" s="3">
        <v>36</v>
      </c>
      <c r="B47" s="14" t="s">
        <v>17</v>
      </c>
      <c r="C47" s="5"/>
      <c r="D47" s="5"/>
      <c r="E47" s="23"/>
      <c r="F47" s="23"/>
      <c r="G47" s="23"/>
    </row>
    <row r="48" spans="1:7" ht="18.75">
      <c r="A48" s="3">
        <v>37</v>
      </c>
      <c r="B48" s="14" t="s">
        <v>18</v>
      </c>
      <c r="C48" s="5"/>
      <c r="D48" s="5"/>
      <c r="E48" s="23">
        <v>61009.2</v>
      </c>
      <c r="F48" s="23"/>
      <c r="G48" s="23"/>
    </row>
    <row r="49" spans="1:7" ht="18.75">
      <c r="A49" s="3">
        <v>38</v>
      </c>
      <c r="B49" s="14" t="s">
        <v>19</v>
      </c>
      <c r="C49" s="5"/>
      <c r="D49" s="5"/>
      <c r="E49" s="23">
        <v>10526.3</v>
      </c>
      <c r="F49" s="23"/>
      <c r="G49" s="23"/>
    </row>
    <row r="50" spans="1:7" ht="18.75">
      <c r="A50" s="3">
        <v>39</v>
      </c>
      <c r="B50" s="14" t="s">
        <v>20</v>
      </c>
      <c r="C50" s="5"/>
      <c r="D50" s="5"/>
      <c r="E50" s="23">
        <v>138990.8</v>
      </c>
      <c r="F50" s="23"/>
      <c r="G50" s="23"/>
    </row>
    <row r="51" spans="1:7" ht="56.25">
      <c r="A51" s="3">
        <v>40</v>
      </c>
      <c r="B51" s="14" t="s">
        <v>30</v>
      </c>
      <c r="C51" s="5">
        <v>220</v>
      </c>
      <c r="D51" s="5" t="s">
        <v>0</v>
      </c>
      <c r="E51" s="23">
        <f>E54</f>
        <v>195000</v>
      </c>
      <c r="F51" s="23"/>
      <c r="G51" s="23"/>
    </row>
    <row r="52" spans="1:7" ht="18.75">
      <c r="A52" s="3">
        <v>41</v>
      </c>
      <c r="B52" s="14" t="s">
        <v>17</v>
      </c>
      <c r="C52" s="5"/>
      <c r="D52" s="5"/>
      <c r="E52" s="23"/>
      <c r="F52" s="23"/>
      <c r="G52" s="23"/>
    </row>
    <row r="53" spans="1:7" ht="18.75">
      <c r="A53" s="3">
        <v>42</v>
      </c>
      <c r="B53" s="14" t="s">
        <v>18</v>
      </c>
      <c r="C53" s="5"/>
      <c r="D53" s="5"/>
      <c r="E53" s="23"/>
      <c r="F53" s="23"/>
      <c r="G53" s="23"/>
    </row>
    <row r="54" spans="1:7" ht="18.75">
      <c r="A54" s="3">
        <v>43</v>
      </c>
      <c r="B54" s="14" t="s">
        <v>19</v>
      </c>
      <c r="C54" s="5"/>
      <c r="D54" s="5"/>
      <c r="E54" s="23">
        <v>195000</v>
      </c>
      <c r="F54" s="23"/>
      <c r="G54" s="23"/>
    </row>
    <row r="55" spans="1:7" ht="56.25">
      <c r="A55" s="3">
        <v>44</v>
      </c>
      <c r="B55" s="14" t="s">
        <v>31</v>
      </c>
      <c r="C55" s="5">
        <v>220</v>
      </c>
      <c r="D55" s="5">
        <v>2013</v>
      </c>
      <c r="E55" s="23">
        <f>E59</f>
        <v>40000</v>
      </c>
      <c r="F55" s="23"/>
      <c r="G55" s="23"/>
    </row>
    <row r="56" spans="1:7" ht="18.75">
      <c r="A56" s="3">
        <v>45</v>
      </c>
      <c r="B56" s="14" t="s">
        <v>17</v>
      </c>
      <c r="C56" s="5"/>
      <c r="D56" s="5"/>
      <c r="E56" s="23"/>
      <c r="F56" s="23"/>
      <c r="G56" s="23"/>
    </row>
    <row r="57" spans="1:7" ht="18.75">
      <c r="A57" s="3">
        <v>46</v>
      </c>
      <c r="B57" s="14" t="s">
        <v>18</v>
      </c>
      <c r="C57" s="5"/>
      <c r="D57" s="5"/>
      <c r="E57" s="23"/>
      <c r="F57" s="23"/>
      <c r="G57" s="23"/>
    </row>
    <row r="58" spans="1:7" ht="18.75">
      <c r="A58" s="3">
        <v>47</v>
      </c>
      <c r="B58" s="14" t="s">
        <v>19</v>
      </c>
      <c r="C58" s="5"/>
      <c r="D58" s="5"/>
      <c r="E58" s="23"/>
      <c r="F58" s="23"/>
      <c r="G58" s="23"/>
    </row>
    <row r="59" spans="1:7" ht="18.75">
      <c r="A59" s="3">
        <v>48</v>
      </c>
      <c r="B59" s="14" t="s">
        <v>20</v>
      </c>
      <c r="C59" s="5"/>
      <c r="D59" s="5"/>
      <c r="E59" s="23">
        <v>40000</v>
      </c>
      <c r="F59" s="23"/>
      <c r="G59" s="23"/>
    </row>
    <row r="60" spans="1:7" ht="37.5">
      <c r="A60" s="3">
        <v>49</v>
      </c>
      <c r="B60" s="14" t="s">
        <v>32</v>
      </c>
      <c r="C60" s="5">
        <v>220</v>
      </c>
      <c r="D60" s="5" t="s">
        <v>1</v>
      </c>
      <c r="E60" s="23"/>
      <c r="F60" s="23">
        <f>F62+F63</f>
        <v>105263.2</v>
      </c>
      <c r="G60" s="23"/>
    </row>
    <row r="61" spans="1:7" ht="18.75">
      <c r="A61" s="3">
        <v>50</v>
      </c>
      <c r="B61" s="14" t="s">
        <v>17</v>
      </c>
      <c r="C61" s="5"/>
      <c r="D61" s="5"/>
      <c r="E61" s="23"/>
      <c r="F61" s="23"/>
      <c r="G61" s="23"/>
    </row>
    <row r="62" spans="1:7" ht="18.75">
      <c r="A62" s="3">
        <v>51</v>
      </c>
      <c r="B62" s="14" t="s">
        <v>18</v>
      </c>
      <c r="C62" s="5"/>
      <c r="D62" s="5"/>
      <c r="E62" s="23"/>
      <c r="F62" s="23">
        <v>100000</v>
      </c>
      <c r="G62" s="23"/>
    </row>
    <row r="63" spans="1:7" ht="18.75">
      <c r="A63" s="3">
        <v>52</v>
      </c>
      <c r="B63" s="14" t="s">
        <v>19</v>
      </c>
      <c r="C63" s="5"/>
      <c r="D63" s="5"/>
      <c r="E63" s="23"/>
      <c r="F63" s="23">
        <v>5263.2</v>
      </c>
      <c r="G63" s="23"/>
    </row>
    <row r="64" spans="1:7" ht="37.5">
      <c r="A64" s="3">
        <v>53</v>
      </c>
      <c r="B64" s="14" t="s">
        <v>33</v>
      </c>
      <c r="C64" s="5">
        <v>220</v>
      </c>
      <c r="D64" s="5" t="s">
        <v>5</v>
      </c>
      <c r="E64" s="23"/>
      <c r="F64" s="23"/>
      <c r="G64" s="23">
        <f>G66+G67</f>
        <v>105263.2</v>
      </c>
    </row>
    <row r="65" spans="1:7" ht="18.75">
      <c r="A65" s="3">
        <v>54</v>
      </c>
      <c r="B65" s="14" t="s">
        <v>17</v>
      </c>
      <c r="C65" s="5"/>
      <c r="D65" s="5"/>
      <c r="E65" s="23"/>
      <c r="F65" s="23"/>
      <c r="G65" s="23"/>
    </row>
    <row r="66" spans="1:7" ht="18.75">
      <c r="A66" s="3">
        <v>55</v>
      </c>
      <c r="B66" s="14" t="s">
        <v>18</v>
      </c>
      <c r="C66" s="5"/>
      <c r="D66" s="5"/>
      <c r="E66" s="23"/>
      <c r="F66" s="23"/>
      <c r="G66" s="23">
        <v>100000</v>
      </c>
    </row>
    <row r="67" spans="1:7" ht="18.75">
      <c r="A67" s="3">
        <v>56</v>
      </c>
      <c r="B67" s="14" t="s">
        <v>19</v>
      </c>
      <c r="C67" s="5"/>
      <c r="D67" s="5"/>
      <c r="E67" s="23"/>
      <c r="F67" s="23"/>
      <c r="G67" s="23">
        <v>5263.2</v>
      </c>
    </row>
    <row r="68" spans="1:7" ht="37.5">
      <c r="A68" s="3">
        <v>57</v>
      </c>
      <c r="B68" s="14" t="s">
        <v>34</v>
      </c>
      <c r="C68" s="5">
        <v>220</v>
      </c>
      <c r="D68" s="5" t="s">
        <v>0</v>
      </c>
      <c r="E68" s="23">
        <f>E70+E71</f>
        <v>105263.2</v>
      </c>
      <c r="F68" s="23">
        <f>F70+F71</f>
        <v>105263.2</v>
      </c>
      <c r="G68" s="23"/>
    </row>
    <row r="69" spans="1:7" ht="18.75">
      <c r="A69" s="3">
        <v>58</v>
      </c>
      <c r="B69" s="14" t="s">
        <v>17</v>
      </c>
      <c r="C69" s="5"/>
      <c r="D69" s="5"/>
      <c r="E69" s="23"/>
      <c r="F69" s="23"/>
      <c r="G69" s="23"/>
    </row>
    <row r="70" spans="1:7" ht="18.75">
      <c r="A70" s="3">
        <v>59</v>
      </c>
      <c r="B70" s="14" t="s">
        <v>18</v>
      </c>
      <c r="C70" s="5"/>
      <c r="D70" s="5"/>
      <c r="E70" s="23">
        <v>100000</v>
      </c>
      <c r="F70" s="23">
        <v>100000</v>
      </c>
      <c r="G70" s="23"/>
    </row>
    <row r="71" spans="1:7" ht="18.75">
      <c r="A71" s="3">
        <v>60</v>
      </c>
      <c r="B71" s="14" t="s">
        <v>19</v>
      </c>
      <c r="C71" s="5"/>
      <c r="D71" s="5"/>
      <c r="E71" s="23">
        <v>5263.2</v>
      </c>
      <c r="F71" s="23">
        <v>5263.2</v>
      </c>
      <c r="G71" s="23"/>
    </row>
    <row r="72" spans="1:7" ht="18.75">
      <c r="A72" s="3">
        <v>61</v>
      </c>
      <c r="B72" s="14" t="s">
        <v>35</v>
      </c>
      <c r="C72" s="5">
        <v>220</v>
      </c>
      <c r="D72" s="5" t="s">
        <v>0</v>
      </c>
      <c r="E72" s="23">
        <f>E74+E75</f>
        <v>170289.1</v>
      </c>
      <c r="F72" s="23"/>
      <c r="G72" s="23"/>
    </row>
    <row r="73" spans="1:7" ht="18.75">
      <c r="A73" s="3">
        <v>62</v>
      </c>
      <c r="B73" s="14" t="s">
        <v>17</v>
      </c>
      <c r="C73" s="5"/>
      <c r="D73" s="5"/>
      <c r="E73" s="23"/>
      <c r="F73" s="23"/>
      <c r="G73" s="23"/>
    </row>
    <row r="74" spans="1:7" ht="18.75">
      <c r="A74" s="3">
        <v>63</v>
      </c>
      <c r="B74" s="14" t="s">
        <v>18</v>
      </c>
      <c r="C74" s="5"/>
      <c r="D74" s="5"/>
      <c r="E74" s="23"/>
      <c r="F74" s="23"/>
      <c r="G74" s="23"/>
    </row>
    <row r="75" spans="1:7" ht="18.75">
      <c r="A75" s="3">
        <v>64</v>
      </c>
      <c r="B75" s="14" t="s">
        <v>19</v>
      </c>
      <c r="C75" s="5"/>
      <c r="D75" s="5"/>
      <c r="E75" s="23">
        <v>170289.1</v>
      </c>
      <c r="F75" s="23"/>
      <c r="G75" s="23"/>
    </row>
    <row r="76" spans="1:7" ht="37.5">
      <c r="A76" s="3">
        <v>65</v>
      </c>
      <c r="B76" s="14" t="s">
        <v>36</v>
      </c>
      <c r="C76" s="5">
        <v>220</v>
      </c>
      <c r="D76" s="5" t="s">
        <v>0</v>
      </c>
      <c r="E76" s="23">
        <f>E78+E79</f>
        <v>188005.3</v>
      </c>
      <c r="F76" s="23"/>
      <c r="G76" s="23"/>
    </row>
    <row r="77" spans="1:7" ht="18.75">
      <c r="A77" s="3">
        <v>66</v>
      </c>
      <c r="B77" s="14" t="s">
        <v>17</v>
      </c>
      <c r="C77" s="5"/>
      <c r="D77" s="5"/>
      <c r="E77" s="23"/>
      <c r="F77" s="23"/>
      <c r="G77" s="23"/>
    </row>
    <row r="78" spans="1:7" ht="18.75">
      <c r="A78" s="3">
        <v>67</v>
      </c>
      <c r="B78" s="14" t="s">
        <v>18</v>
      </c>
      <c r="C78" s="5"/>
      <c r="D78" s="5"/>
      <c r="E78" s="23">
        <v>3900</v>
      </c>
      <c r="F78" s="23"/>
      <c r="G78" s="23"/>
    </row>
    <row r="79" spans="1:7" ht="18.75">
      <c r="A79" s="3">
        <v>68</v>
      </c>
      <c r="B79" s="14" t="s">
        <v>19</v>
      </c>
      <c r="C79" s="5"/>
      <c r="D79" s="5"/>
      <c r="E79" s="23">
        <f>205.3+183900</f>
        <v>184105.3</v>
      </c>
      <c r="F79" s="23"/>
      <c r="G79" s="23"/>
    </row>
    <row r="80" spans="1:7" ht="37.5">
      <c r="A80" s="3">
        <v>69</v>
      </c>
      <c r="B80" s="14" t="s">
        <v>37</v>
      </c>
      <c r="C80" s="5">
        <v>45</v>
      </c>
      <c r="D80" s="5" t="s">
        <v>6</v>
      </c>
      <c r="E80" s="23">
        <f>E82+E83</f>
        <v>17500</v>
      </c>
      <c r="F80" s="23"/>
      <c r="G80" s="23"/>
    </row>
    <row r="81" spans="1:7" ht="18.75">
      <c r="A81" s="3">
        <v>70</v>
      </c>
      <c r="B81" s="14" t="s">
        <v>17</v>
      </c>
      <c r="C81" s="5"/>
      <c r="D81" s="5"/>
      <c r="E81" s="23"/>
      <c r="F81" s="23"/>
      <c r="G81" s="23"/>
    </row>
    <row r="82" spans="1:7" ht="18.75">
      <c r="A82" s="3">
        <v>71</v>
      </c>
      <c r="B82" s="14" t="s">
        <v>18</v>
      </c>
      <c r="C82" s="5"/>
      <c r="D82" s="5"/>
      <c r="E82" s="23"/>
      <c r="F82" s="23"/>
      <c r="G82" s="23"/>
    </row>
    <row r="83" spans="1:7" ht="18.75">
      <c r="A83" s="3">
        <v>72</v>
      </c>
      <c r="B83" s="14" t="s">
        <v>19</v>
      </c>
      <c r="C83" s="5"/>
      <c r="D83" s="5"/>
      <c r="E83" s="23">
        <v>17500</v>
      </c>
      <c r="F83" s="23"/>
      <c r="G83" s="23"/>
    </row>
    <row r="84" spans="1:7" ht="37.5">
      <c r="A84" s="3">
        <v>73</v>
      </c>
      <c r="B84" s="14" t="s">
        <v>38</v>
      </c>
      <c r="C84" s="5">
        <v>40</v>
      </c>
      <c r="D84" s="5" t="s">
        <v>0</v>
      </c>
      <c r="E84" s="23">
        <f>E86+E87+E88</f>
        <v>44131</v>
      </c>
      <c r="F84" s="23"/>
      <c r="G84" s="23"/>
    </row>
    <row r="85" spans="1:7" ht="18.75">
      <c r="A85" s="3">
        <v>74</v>
      </c>
      <c r="B85" s="14" t="s">
        <v>17</v>
      </c>
      <c r="C85" s="5"/>
      <c r="D85" s="5"/>
      <c r="E85" s="23"/>
      <c r="F85" s="23"/>
      <c r="G85" s="23"/>
    </row>
    <row r="86" spans="1:7" ht="18.75">
      <c r="A86" s="3">
        <v>75</v>
      </c>
      <c r="B86" s="14" t="s">
        <v>18</v>
      </c>
      <c r="C86" s="5"/>
      <c r="D86" s="6"/>
      <c r="E86" s="23"/>
      <c r="F86" s="23"/>
      <c r="G86" s="23"/>
    </row>
    <row r="87" spans="1:7" ht="18.75">
      <c r="A87" s="3">
        <v>76</v>
      </c>
      <c r="B87" s="14" t="s">
        <v>19</v>
      </c>
      <c r="C87" s="4"/>
      <c r="D87" s="4"/>
      <c r="E87" s="23">
        <v>20631</v>
      </c>
      <c r="F87" s="23"/>
      <c r="G87" s="23"/>
    </row>
    <row r="88" spans="1:7" ht="18.75">
      <c r="A88" s="3">
        <v>77</v>
      </c>
      <c r="B88" s="14" t="s">
        <v>20</v>
      </c>
      <c r="C88" s="4"/>
      <c r="D88" s="4"/>
      <c r="E88" s="21">
        <v>23500</v>
      </c>
      <c r="F88" s="23"/>
      <c r="G88" s="23"/>
    </row>
    <row r="89" spans="1:7" ht="37.5">
      <c r="A89" s="3">
        <v>78</v>
      </c>
      <c r="B89" s="14" t="s">
        <v>39</v>
      </c>
      <c r="C89" s="5">
        <v>40</v>
      </c>
      <c r="D89" s="5">
        <v>2013</v>
      </c>
      <c r="E89" s="23">
        <f>E91+E92</f>
        <v>21616.5</v>
      </c>
      <c r="F89" s="23"/>
      <c r="G89" s="23"/>
    </row>
    <row r="90" spans="1:7" ht="18.75">
      <c r="A90" s="3">
        <v>79</v>
      </c>
      <c r="B90" s="14" t="s">
        <v>17</v>
      </c>
      <c r="C90" s="5"/>
      <c r="D90" s="5"/>
      <c r="E90" s="23"/>
      <c r="F90" s="23"/>
      <c r="G90" s="23"/>
    </row>
    <row r="91" spans="1:7" ht="18.75">
      <c r="A91" s="3">
        <v>80</v>
      </c>
      <c r="B91" s="14" t="s">
        <v>18</v>
      </c>
      <c r="C91" s="5"/>
      <c r="D91" s="5"/>
      <c r="E91" s="23"/>
      <c r="F91" s="23"/>
      <c r="G91" s="23"/>
    </row>
    <row r="92" spans="1:7" ht="18.75">
      <c r="A92" s="3">
        <v>81</v>
      </c>
      <c r="B92" s="14" t="s">
        <v>19</v>
      </c>
      <c r="C92" s="5"/>
      <c r="D92" s="5"/>
      <c r="E92" s="23">
        <v>21616.5</v>
      </c>
      <c r="F92" s="23"/>
      <c r="G92" s="23"/>
    </row>
    <row r="93" spans="1:7" ht="37.5">
      <c r="A93" s="3">
        <v>82</v>
      </c>
      <c r="B93" s="14" t="s">
        <v>40</v>
      </c>
      <c r="C93" s="5">
        <v>20</v>
      </c>
      <c r="D93" s="5">
        <v>2013</v>
      </c>
      <c r="E93" s="23">
        <f>E96+E97</f>
        <v>7000</v>
      </c>
      <c r="F93" s="23"/>
      <c r="G93" s="23"/>
    </row>
    <row r="94" spans="1:7" ht="18.75">
      <c r="A94" s="3">
        <v>83</v>
      </c>
      <c r="B94" s="14" t="s">
        <v>17</v>
      </c>
      <c r="C94" s="5"/>
      <c r="D94" s="5"/>
      <c r="E94" s="23"/>
      <c r="F94" s="23"/>
      <c r="G94" s="23"/>
    </row>
    <row r="95" spans="1:7" ht="18.75">
      <c r="A95" s="3">
        <v>84</v>
      </c>
      <c r="B95" s="14" t="s">
        <v>18</v>
      </c>
      <c r="C95" s="5"/>
      <c r="D95" s="5"/>
      <c r="E95" s="23"/>
      <c r="F95" s="23"/>
      <c r="G95" s="23"/>
    </row>
    <row r="96" spans="1:7" ht="18.75">
      <c r="A96" s="3">
        <v>85</v>
      </c>
      <c r="B96" s="14" t="s">
        <v>19</v>
      </c>
      <c r="C96" s="5"/>
      <c r="D96" s="5"/>
      <c r="E96" s="23">
        <v>350</v>
      </c>
      <c r="F96" s="23"/>
      <c r="G96" s="23"/>
    </row>
    <row r="97" spans="1:7" ht="18.75">
      <c r="A97" s="3">
        <v>86</v>
      </c>
      <c r="B97" s="14" t="s">
        <v>20</v>
      </c>
      <c r="C97" s="5"/>
      <c r="D97" s="5"/>
      <c r="E97" s="23">
        <v>6650</v>
      </c>
      <c r="F97" s="23"/>
      <c r="G97" s="23"/>
    </row>
    <row r="98" spans="1:7" ht="37.5">
      <c r="A98" s="3">
        <v>87</v>
      </c>
      <c r="B98" s="14" t="s">
        <v>41</v>
      </c>
      <c r="C98" s="5">
        <v>15</v>
      </c>
      <c r="D98" s="5">
        <v>2013</v>
      </c>
      <c r="E98" s="23">
        <f>E101+E102</f>
        <v>7000</v>
      </c>
      <c r="F98" s="23"/>
      <c r="G98" s="23"/>
    </row>
    <row r="99" spans="1:7" ht="18.75">
      <c r="A99" s="3">
        <v>88</v>
      </c>
      <c r="B99" s="14" t="s">
        <v>17</v>
      </c>
      <c r="C99" s="5"/>
      <c r="D99" s="5"/>
      <c r="E99" s="23"/>
      <c r="F99" s="23"/>
      <c r="G99" s="23"/>
    </row>
    <row r="100" spans="1:7" ht="18.75">
      <c r="A100" s="3">
        <v>89</v>
      </c>
      <c r="B100" s="14" t="s">
        <v>18</v>
      </c>
      <c r="C100" s="5"/>
      <c r="D100" s="5"/>
      <c r="E100" s="23"/>
      <c r="F100" s="23"/>
      <c r="G100" s="23"/>
    </row>
    <row r="101" spans="1:7" ht="18.75">
      <c r="A101" s="3">
        <v>90</v>
      </c>
      <c r="B101" s="14" t="s">
        <v>19</v>
      </c>
      <c r="C101" s="5"/>
      <c r="D101" s="5"/>
      <c r="E101" s="23">
        <v>350</v>
      </c>
      <c r="F101" s="23"/>
      <c r="G101" s="23"/>
    </row>
    <row r="102" spans="1:7" ht="18.75">
      <c r="A102" s="3">
        <v>91</v>
      </c>
      <c r="B102" s="14" t="s">
        <v>20</v>
      </c>
      <c r="C102" s="5"/>
      <c r="D102" s="5"/>
      <c r="E102" s="23">
        <v>6650</v>
      </c>
      <c r="F102" s="23"/>
      <c r="G102" s="23"/>
    </row>
    <row r="103" spans="1:7" ht="37.5">
      <c r="A103" s="3">
        <v>92</v>
      </c>
      <c r="B103" s="14" t="s">
        <v>42</v>
      </c>
      <c r="C103" s="5">
        <v>120</v>
      </c>
      <c r="D103" s="5" t="s">
        <v>2</v>
      </c>
      <c r="E103" s="23">
        <f>E105+E107</f>
        <v>8000</v>
      </c>
      <c r="F103" s="23"/>
      <c r="G103" s="23"/>
    </row>
    <row r="104" spans="1:7" ht="18.75">
      <c r="A104" s="3">
        <v>93</v>
      </c>
      <c r="B104" s="14" t="s">
        <v>17</v>
      </c>
      <c r="C104" s="5"/>
      <c r="D104" s="5"/>
      <c r="E104" s="23"/>
      <c r="F104" s="23"/>
      <c r="G104" s="23"/>
    </row>
    <row r="105" spans="1:7" ht="18.75">
      <c r="A105" s="3">
        <v>94</v>
      </c>
      <c r="B105" s="14" t="s">
        <v>18</v>
      </c>
      <c r="C105" s="5"/>
      <c r="D105" s="5"/>
      <c r="E105" s="23"/>
      <c r="F105" s="23"/>
      <c r="G105" s="23"/>
    </row>
    <row r="106" spans="1:7" ht="18.75">
      <c r="A106" s="3">
        <v>95</v>
      </c>
      <c r="B106" s="14" t="s">
        <v>19</v>
      </c>
      <c r="C106" s="5"/>
      <c r="D106" s="5"/>
      <c r="E106" s="23"/>
      <c r="F106" s="23"/>
      <c r="G106" s="23"/>
    </row>
    <row r="107" spans="1:7" ht="18.75">
      <c r="A107" s="3">
        <v>96</v>
      </c>
      <c r="B107" s="14" t="s">
        <v>20</v>
      </c>
      <c r="C107" s="5"/>
      <c r="D107" s="5"/>
      <c r="E107" s="23">
        <v>8000</v>
      </c>
      <c r="F107" s="23"/>
      <c r="G107" s="23"/>
    </row>
    <row r="108" spans="1:7" ht="37.5">
      <c r="A108" s="3">
        <v>97</v>
      </c>
      <c r="B108" s="13" t="s">
        <v>43</v>
      </c>
      <c r="C108" s="5"/>
      <c r="D108" s="5"/>
      <c r="E108" s="20"/>
      <c r="F108" s="20"/>
      <c r="G108" s="20"/>
    </row>
    <row r="109" spans="1:7" ht="18.75">
      <c r="A109" s="3">
        <v>98</v>
      </c>
      <c r="B109" s="14" t="s">
        <v>22</v>
      </c>
      <c r="C109" s="5"/>
      <c r="D109" s="5"/>
      <c r="E109" s="22">
        <f>E111+E112</f>
        <v>202945.2</v>
      </c>
      <c r="F109" s="22">
        <f>F111+F112</f>
        <v>505263.2</v>
      </c>
      <c r="G109" s="22">
        <f>G111+G112</f>
        <v>338947.4</v>
      </c>
    </row>
    <row r="110" spans="1:7" ht="18.75">
      <c r="A110" s="3">
        <v>99</v>
      </c>
      <c r="B110" s="14" t="s">
        <v>17</v>
      </c>
      <c r="C110" s="5"/>
      <c r="D110" s="5"/>
      <c r="E110" s="21"/>
      <c r="F110" s="21"/>
      <c r="G110" s="21"/>
    </row>
    <row r="111" spans="1:7" ht="18.75">
      <c r="A111" s="3">
        <v>100</v>
      </c>
      <c r="B111" s="14" t="s">
        <v>18</v>
      </c>
      <c r="C111" s="5"/>
      <c r="D111" s="5"/>
      <c r="E111" s="23">
        <f aca="true" t="shared" si="1" ref="E111:G112">E120+E116+E143+E147+E151+E155+E159+E124+E128+E132+E136+E139</f>
        <v>154454</v>
      </c>
      <c r="F111" s="23">
        <f t="shared" si="1"/>
        <v>480000</v>
      </c>
      <c r="G111" s="23">
        <f t="shared" si="1"/>
        <v>322000</v>
      </c>
    </row>
    <row r="112" spans="1:7" ht="18.75">
      <c r="A112" s="3">
        <v>101</v>
      </c>
      <c r="B112" s="14" t="s">
        <v>19</v>
      </c>
      <c r="C112" s="5"/>
      <c r="D112" s="5"/>
      <c r="E112" s="23">
        <f t="shared" si="1"/>
        <v>48491.200000000004</v>
      </c>
      <c r="F112" s="23">
        <f t="shared" si="1"/>
        <v>25263.2</v>
      </c>
      <c r="G112" s="23">
        <f t="shared" si="1"/>
        <v>16947.4</v>
      </c>
    </row>
    <row r="113" spans="1:7" ht="56.25">
      <c r="A113" s="3">
        <v>102</v>
      </c>
      <c r="B113" s="14" t="s">
        <v>44</v>
      </c>
      <c r="C113" s="4"/>
      <c r="D113" s="4"/>
      <c r="E113" s="23">
        <f>E109</f>
        <v>202945.2</v>
      </c>
      <c r="F113" s="23">
        <f>F109</f>
        <v>505263.2</v>
      </c>
      <c r="G113" s="23">
        <f>G109</f>
        <v>338947.4</v>
      </c>
    </row>
    <row r="114" spans="1:7" ht="37.5">
      <c r="A114" s="3">
        <v>103</v>
      </c>
      <c r="B114" s="14" t="s">
        <v>45</v>
      </c>
      <c r="C114" s="5">
        <v>198</v>
      </c>
      <c r="D114" s="5" t="s">
        <v>0</v>
      </c>
      <c r="E114" s="23">
        <f>E116+E117</f>
        <v>82105.3</v>
      </c>
      <c r="F114" s="23">
        <f>F116+F117</f>
        <v>160000</v>
      </c>
      <c r="G114" s="23"/>
    </row>
    <row r="115" spans="1:7" ht="18.75">
      <c r="A115" s="3">
        <v>104</v>
      </c>
      <c r="B115" s="14" t="s">
        <v>17</v>
      </c>
      <c r="C115" s="5"/>
      <c r="D115" s="5"/>
      <c r="E115" s="23"/>
      <c r="F115" s="23"/>
      <c r="G115" s="23"/>
    </row>
    <row r="116" spans="1:7" ht="18.75">
      <c r="A116" s="3">
        <v>105</v>
      </c>
      <c r="B116" s="14" t="s">
        <v>18</v>
      </c>
      <c r="C116" s="5"/>
      <c r="D116" s="5"/>
      <c r="E116" s="23">
        <v>78000</v>
      </c>
      <c r="F116" s="23">
        <v>152000</v>
      </c>
      <c r="G116" s="23"/>
    </row>
    <row r="117" spans="1:7" ht="18.75">
      <c r="A117" s="3">
        <v>106</v>
      </c>
      <c r="B117" s="14" t="s">
        <v>19</v>
      </c>
      <c r="C117" s="5"/>
      <c r="D117" s="5"/>
      <c r="E117" s="23">
        <v>4105.3</v>
      </c>
      <c r="F117" s="23">
        <v>8000</v>
      </c>
      <c r="G117" s="23"/>
    </row>
    <row r="118" spans="1:7" ht="37.5">
      <c r="A118" s="3">
        <v>107</v>
      </c>
      <c r="B118" s="14" t="s">
        <v>46</v>
      </c>
      <c r="C118" s="5">
        <v>40</v>
      </c>
      <c r="D118" s="5">
        <v>2013</v>
      </c>
      <c r="E118" s="23">
        <f>E120+E121</f>
        <v>4210.5</v>
      </c>
      <c r="F118" s="23"/>
      <c r="G118" s="23"/>
    </row>
    <row r="119" spans="1:7" ht="18.75">
      <c r="A119" s="3">
        <v>108</v>
      </c>
      <c r="B119" s="14" t="s">
        <v>17</v>
      </c>
      <c r="C119" s="5"/>
      <c r="D119" s="5"/>
      <c r="E119" s="23"/>
      <c r="F119" s="23"/>
      <c r="G119" s="23"/>
    </row>
    <row r="120" spans="1:7" ht="18.75">
      <c r="A120" s="3">
        <v>109</v>
      </c>
      <c r="B120" s="14" t="s">
        <v>18</v>
      </c>
      <c r="C120" s="5"/>
      <c r="D120" s="5"/>
      <c r="E120" s="23">
        <v>4000</v>
      </c>
      <c r="F120" s="23"/>
      <c r="G120" s="23"/>
    </row>
    <row r="121" spans="1:7" ht="18.75">
      <c r="A121" s="3">
        <v>110</v>
      </c>
      <c r="B121" s="14" t="s">
        <v>19</v>
      </c>
      <c r="C121" s="5"/>
      <c r="D121" s="5"/>
      <c r="E121" s="23">
        <v>210.5</v>
      </c>
      <c r="F121" s="23"/>
      <c r="G121" s="23"/>
    </row>
    <row r="122" spans="1:7" ht="37.5">
      <c r="A122" s="3">
        <v>111</v>
      </c>
      <c r="B122" s="14" t="s">
        <v>47</v>
      </c>
      <c r="C122" s="5">
        <v>400</v>
      </c>
      <c r="D122" s="5" t="s">
        <v>1</v>
      </c>
      <c r="E122" s="23"/>
      <c r="F122" s="23">
        <f>F124+F125</f>
        <v>145263.2</v>
      </c>
      <c r="G122" s="23">
        <f>G124+G125</f>
        <v>44210.5</v>
      </c>
    </row>
    <row r="123" spans="1:7" ht="18.75">
      <c r="A123" s="3">
        <v>112</v>
      </c>
      <c r="B123" s="14" t="s">
        <v>17</v>
      </c>
      <c r="C123" s="5"/>
      <c r="D123" s="5"/>
      <c r="E123" s="23"/>
      <c r="F123" s="23"/>
      <c r="G123" s="23"/>
    </row>
    <row r="124" spans="1:7" ht="18.75">
      <c r="A124" s="3">
        <v>113</v>
      </c>
      <c r="B124" s="14" t="s">
        <v>18</v>
      </c>
      <c r="C124" s="5"/>
      <c r="D124" s="6"/>
      <c r="E124" s="23"/>
      <c r="F124" s="23">
        <v>138000</v>
      </c>
      <c r="G124" s="23">
        <v>42000</v>
      </c>
    </row>
    <row r="125" spans="1:7" ht="18.75">
      <c r="A125" s="3">
        <v>114</v>
      </c>
      <c r="B125" s="14" t="s">
        <v>19</v>
      </c>
      <c r="C125" s="5"/>
      <c r="D125" s="6"/>
      <c r="E125" s="23"/>
      <c r="F125" s="23">
        <v>7263.2</v>
      </c>
      <c r="G125" s="23">
        <v>2210.5</v>
      </c>
    </row>
    <row r="126" spans="1:7" ht="37.5">
      <c r="A126" s="3">
        <v>115</v>
      </c>
      <c r="B126" s="14" t="s">
        <v>48</v>
      </c>
      <c r="C126" s="5">
        <v>110</v>
      </c>
      <c r="D126" s="5" t="s">
        <v>5</v>
      </c>
      <c r="E126" s="23"/>
      <c r="F126" s="23"/>
      <c r="G126" s="23">
        <f>G128+G129</f>
        <v>84210.5</v>
      </c>
    </row>
    <row r="127" spans="1:7" ht="18.75">
      <c r="A127" s="3">
        <v>116</v>
      </c>
      <c r="B127" s="14" t="s">
        <v>17</v>
      </c>
      <c r="C127" s="5"/>
      <c r="D127" s="5"/>
      <c r="E127" s="23"/>
      <c r="F127" s="23"/>
      <c r="G127" s="23"/>
    </row>
    <row r="128" spans="1:7" ht="18.75">
      <c r="A128" s="3">
        <v>117</v>
      </c>
      <c r="B128" s="14" t="s">
        <v>18</v>
      </c>
      <c r="C128" s="5"/>
      <c r="D128" s="6"/>
      <c r="E128" s="23"/>
      <c r="F128" s="21"/>
      <c r="G128" s="23">
        <v>80000</v>
      </c>
    </row>
    <row r="129" spans="1:7" ht="18.75">
      <c r="A129" s="3">
        <v>118</v>
      </c>
      <c r="B129" s="14" t="s">
        <v>19</v>
      </c>
      <c r="C129" s="5"/>
      <c r="D129" s="6"/>
      <c r="E129" s="23"/>
      <c r="F129" s="21"/>
      <c r="G129" s="23">
        <v>4210.5</v>
      </c>
    </row>
    <row r="130" spans="1:7" ht="37.5">
      <c r="A130" s="3">
        <v>119</v>
      </c>
      <c r="B130" s="14" t="s">
        <v>49</v>
      </c>
      <c r="C130" s="5">
        <v>100</v>
      </c>
      <c r="D130" s="5" t="s">
        <v>5</v>
      </c>
      <c r="E130" s="23"/>
      <c r="F130" s="23"/>
      <c r="G130" s="23">
        <f>G132+G133</f>
        <v>105263.2</v>
      </c>
    </row>
    <row r="131" spans="1:7" ht="18.75">
      <c r="A131" s="3">
        <v>120</v>
      </c>
      <c r="B131" s="14" t="s">
        <v>17</v>
      </c>
      <c r="C131" s="5"/>
      <c r="D131" s="5"/>
      <c r="E131" s="23"/>
      <c r="F131" s="23"/>
      <c r="G131" s="23"/>
    </row>
    <row r="132" spans="1:7" ht="18.75">
      <c r="A132" s="3">
        <v>121</v>
      </c>
      <c r="B132" s="14" t="s">
        <v>18</v>
      </c>
      <c r="C132" s="5"/>
      <c r="D132" s="6"/>
      <c r="E132" s="23"/>
      <c r="F132" s="21"/>
      <c r="G132" s="23">
        <v>100000</v>
      </c>
    </row>
    <row r="133" spans="1:7" ht="18.75">
      <c r="A133" s="3">
        <v>122</v>
      </c>
      <c r="B133" s="14" t="s">
        <v>19</v>
      </c>
      <c r="C133" s="5"/>
      <c r="D133" s="6"/>
      <c r="E133" s="23"/>
      <c r="F133" s="21"/>
      <c r="G133" s="23">
        <v>5263.2</v>
      </c>
    </row>
    <row r="134" spans="1:7" ht="75">
      <c r="A134" s="3">
        <v>123</v>
      </c>
      <c r="B134" s="14" t="s">
        <v>50</v>
      </c>
      <c r="C134" s="5" t="s">
        <v>51</v>
      </c>
      <c r="D134" s="5" t="s">
        <v>5</v>
      </c>
      <c r="E134" s="23"/>
      <c r="F134" s="23"/>
      <c r="G134" s="23">
        <f>G136+G137</f>
        <v>105263.2</v>
      </c>
    </row>
    <row r="135" spans="1:7" ht="18.75">
      <c r="A135" s="3">
        <v>124</v>
      </c>
      <c r="B135" s="14" t="s">
        <v>17</v>
      </c>
      <c r="C135" s="5"/>
      <c r="D135" s="5"/>
      <c r="E135" s="23"/>
      <c r="F135" s="23"/>
      <c r="G135" s="23"/>
    </row>
    <row r="136" spans="1:7" ht="18.75">
      <c r="A136" s="3">
        <v>125</v>
      </c>
      <c r="B136" s="14" t="s">
        <v>18</v>
      </c>
      <c r="C136" s="4"/>
      <c r="D136" s="4"/>
      <c r="E136" s="23"/>
      <c r="F136" s="21"/>
      <c r="G136" s="23">
        <v>100000</v>
      </c>
    </row>
    <row r="137" spans="1:7" ht="18.75">
      <c r="A137" s="3">
        <v>126</v>
      </c>
      <c r="B137" s="14" t="s">
        <v>19</v>
      </c>
      <c r="C137" s="4"/>
      <c r="D137" s="4"/>
      <c r="E137" s="23"/>
      <c r="F137" s="21"/>
      <c r="G137" s="23">
        <v>5263.2</v>
      </c>
    </row>
    <row r="138" spans="1:7" ht="37.5">
      <c r="A138" s="3">
        <v>127</v>
      </c>
      <c r="B138" s="18" t="s">
        <v>52</v>
      </c>
      <c r="C138" s="16">
        <v>50</v>
      </c>
      <c r="D138" s="16">
        <v>2014</v>
      </c>
      <c r="E138" s="23">
        <f>E140</f>
        <v>0</v>
      </c>
      <c r="F138" s="23">
        <f>F139+F140</f>
        <v>105263.2</v>
      </c>
      <c r="G138" s="23"/>
    </row>
    <row r="139" spans="1:7" ht="18.75">
      <c r="A139" s="3">
        <v>128</v>
      </c>
      <c r="B139" s="14" t="s">
        <v>18</v>
      </c>
      <c r="C139" s="16"/>
      <c r="D139" s="17"/>
      <c r="E139" s="23"/>
      <c r="F139" s="23">
        <v>100000</v>
      </c>
      <c r="G139" s="23"/>
    </row>
    <row r="140" spans="1:7" ht="18.75">
      <c r="A140" s="3">
        <v>129</v>
      </c>
      <c r="B140" s="14" t="s">
        <v>19</v>
      </c>
      <c r="C140" s="19"/>
      <c r="D140" s="19"/>
      <c r="E140" s="23"/>
      <c r="F140" s="21">
        <v>5263.2</v>
      </c>
      <c r="G140" s="21"/>
    </row>
    <row r="141" spans="1:7" ht="56.25">
      <c r="A141" s="3">
        <v>130</v>
      </c>
      <c r="B141" s="14" t="s">
        <v>57</v>
      </c>
      <c r="C141" s="5">
        <v>50</v>
      </c>
      <c r="D141" s="5">
        <v>2013</v>
      </c>
      <c r="E141" s="23">
        <f>E143+E144</f>
        <v>21600</v>
      </c>
      <c r="F141" s="21"/>
      <c r="G141" s="21"/>
    </row>
    <row r="142" spans="1:7" ht="18.75">
      <c r="A142" s="3">
        <v>131</v>
      </c>
      <c r="B142" s="14" t="s">
        <v>17</v>
      </c>
      <c r="C142" s="5"/>
      <c r="D142" s="5"/>
      <c r="E142" s="23"/>
      <c r="F142" s="21"/>
      <c r="G142" s="21"/>
    </row>
    <row r="143" spans="1:7" ht="18.75">
      <c r="A143" s="3">
        <v>132</v>
      </c>
      <c r="B143" s="14" t="s">
        <v>18</v>
      </c>
      <c r="C143" s="5"/>
      <c r="D143" s="6"/>
      <c r="E143" s="23"/>
      <c r="F143" s="21"/>
      <c r="G143" s="21"/>
    </row>
    <row r="144" spans="1:7" ht="18.75">
      <c r="A144" s="3">
        <v>133</v>
      </c>
      <c r="B144" s="14" t="s">
        <v>19</v>
      </c>
      <c r="C144" s="4"/>
      <c r="D144" s="4"/>
      <c r="E144" s="21">
        <v>21600</v>
      </c>
      <c r="F144" s="21"/>
      <c r="G144" s="21"/>
    </row>
    <row r="145" spans="1:7" ht="56.25">
      <c r="A145" s="3">
        <v>134</v>
      </c>
      <c r="B145" s="14" t="s">
        <v>58</v>
      </c>
      <c r="C145" s="5">
        <v>50</v>
      </c>
      <c r="D145" s="5">
        <v>2013</v>
      </c>
      <c r="E145" s="23">
        <f>E147+E148</f>
        <v>7167.1</v>
      </c>
      <c r="F145" s="21"/>
      <c r="G145" s="21"/>
    </row>
    <row r="146" spans="1:7" ht="18.75">
      <c r="A146" s="3">
        <v>135</v>
      </c>
      <c r="B146" s="14" t="s">
        <v>17</v>
      </c>
      <c r="C146" s="5"/>
      <c r="D146" s="5"/>
      <c r="E146" s="23"/>
      <c r="F146" s="21"/>
      <c r="G146" s="21"/>
    </row>
    <row r="147" spans="1:7" ht="18.75">
      <c r="A147" s="3">
        <v>136</v>
      </c>
      <c r="B147" s="14" t="s">
        <v>18</v>
      </c>
      <c r="C147" s="5"/>
      <c r="D147" s="6"/>
      <c r="E147" s="23"/>
      <c r="F147" s="21"/>
      <c r="G147" s="21"/>
    </row>
    <row r="148" spans="1:7" ht="18.75">
      <c r="A148" s="3">
        <v>137</v>
      </c>
      <c r="B148" s="14" t="s">
        <v>19</v>
      </c>
      <c r="C148" s="4"/>
      <c r="D148" s="4"/>
      <c r="E148" s="23">
        <v>7167.1</v>
      </c>
      <c r="F148" s="21"/>
      <c r="G148" s="21"/>
    </row>
    <row r="149" spans="1:7" ht="56.25">
      <c r="A149" s="3">
        <v>138</v>
      </c>
      <c r="B149" s="14" t="s">
        <v>59</v>
      </c>
      <c r="C149" s="5">
        <v>50</v>
      </c>
      <c r="D149" s="5">
        <v>2013</v>
      </c>
      <c r="E149" s="23">
        <f>E151+E152</f>
        <v>11594.9</v>
      </c>
      <c r="F149" s="21"/>
      <c r="G149" s="21"/>
    </row>
    <row r="150" spans="1:7" ht="18.75">
      <c r="A150" s="3">
        <v>139</v>
      </c>
      <c r="B150" s="14" t="s">
        <v>17</v>
      </c>
      <c r="C150" s="5"/>
      <c r="D150" s="5"/>
      <c r="E150" s="23"/>
      <c r="F150" s="21"/>
      <c r="G150" s="21"/>
    </row>
    <row r="151" spans="1:7" ht="18.75">
      <c r="A151" s="3">
        <v>140</v>
      </c>
      <c r="B151" s="14" t="s">
        <v>18</v>
      </c>
      <c r="C151" s="5"/>
      <c r="D151" s="6"/>
      <c r="E151" s="23"/>
      <c r="F151" s="21"/>
      <c r="G151" s="21"/>
    </row>
    <row r="152" spans="1:7" ht="18.75">
      <c r="A152" s="3">
        <v>141</v>
      </c>
      <c r="B152" s="14" t="s">
        <v>19</v>
      </c>
      <c r="C152" s="4"/>
      <c r="D152" s="4"/>
      <c r="E152" s="23">
        <v>11594.9</v>
      </c>
      <c r="F152" s="21"/>
      <c r="G152" s="21"/>
    </row>
    <row r="153" spans="1:7" ht="37.5">
      <c r="A153" s="3">
        <v>142</v>
      </c>
      <c r="B153" s="14" t="s">
        <v>53</v>
      </c>
      <c r="C153" s="5">
        <v>180</v>
      </c>
      <c r="D153" s="5" t="s">
        <v>0</v>
      </c>
      <c r="E153" s="23">
        <f>SUM(E155:E156)</f>
        <v>63157.9</v>
      </c>
      <c r="F153" s="23">
        <f>SUM(F155:F156)</f>
        <v>94736.8</v>
      </c>
      <c r="G153" s="23"/>
    </row>
    <row r="154" spans="1:7" ht="18.75">
      <c r="A154" s="3">
        <v>143</v>
      </c>
      <c r="B154" s="14" t="s">
        <v>17</v>
      </c>
      <c r="C154" s="5"/>
      <c r="D154" s="5"/>
      <c r="E154" s="23"/>
      <c r="F154" s="23"/>
      <c r="G154" s="23"/>
    </row>
    <row r="155" spans="1:7" ht="18.75">
      <c r="A155" s="3">
        <v>144</v>
      </c>
      <c r="B155" s="14" t="s">
        <v>18</v>
      </c>
      <c r="C155" s="5"/>
      <c r="D155" s="5"/>
      <c r="E155" s="23">
        <v>60000</v>
      </c>
      <c r="F155" s="23">
        <v>90000</v>
      </c>
      <c r="G155" s="23"/>
    </row>
    <row r="156" spans="1:7" ht="18.75">
      <c r="A156" s="3">
        <v>145</v>
      </c>
      <c r="B156" s="14" t="s">
        <v>19</v>
      </c>
      <c r="C156" s="5"/>
      <c r="D156" s="6"/>
      <c r="E156" s="23">
        <v>3157.9</v>
      </c>
      <c r="F156" s="23">
        <v>4736.8</v>
      </c>
      <c r="G156" s="21"/>
    </row>
    <row r="157" spans="1:7" ht="56.25">
      <c r="A157" s="3">
        <v>146</v>
      </c>
      <c r="B157" s="14" t="s">
        <v>54</v>
      </c>
      <c r="C157" s="5" t="s">
        <v>55</v>
      </c>
      <c r="D157" s="5">
        <v>2013</v>
      </c>
      <c r="E157" s="23">
        <f>SUM(E159:E160)</f>
        <v>13109.5</v>
      </c>
      <c r="F157" s="23"/>
      <c r="G157" s="23"/>
    </row>
    <row r="158" spans="1:7" ht="18.75">
      <c r="A158" s="3">
        <v>147</v>
      </c>
      <c r="B158" s="14" t="s">
        <v>17</v>
      </c>
      <c r="C158" s="5"/>
      <c r="D158" s="5"/>
      <c r="E158" s="23"/>
      <c r="F158" s="23"/>
      <c r="G158" s="23"/>
    </row>
    <row r="159" spans="1:7" ht="18.75">
      <c r="A159" s="3">
        <v>148</v>
      </c>
      <c r="B159" s="14" t="s">
        <v>18</v>
      </c>
      <c r="C159" s="5"/>
      <c r="D159" s="5"/>
      <c r="E159" s="23">
        <v>12454</v>
      </c>
      <c r="F159" s="23"/>
      <c r="G159" s="23"/>
    </row>
    <row r="160" spans="1:7" ht="18.75">
      <c r="A160" s="3">
        <v>149</v>
      </c>
      <c r="B160" s="14" t="s">
        <v>19</v>
      </c>
      <c r="C160" s="5"/>
      <c r="D160" s="5"/>
      <c r="E160" s="23">
        <v>655.5</v>
      </c>
      <c r="F160" s="21"/>
      <c r="G160" s="21"/>
    </row>
    <row r="161" spans="2:7" ht="18.75">
      <c r="B161" s="15"/>
      <c r="C161" s="7"/>
      <c r="D161" s="7"/>
      <c r="E161" s="8"/>
      <c r="F161" s="9"/>
      <c r="G161" s="9" t="s">
        <v>3</v>
      </c>
    </row>
  </sheetData>
  <sheetProtection/>
  <autoFilter ref="A11:G161"/>
  <mergeCells count="12">
    <mergeCell ref="C1:G1"/>
    <mergeCell ref="C4:G4"/>
    <mergeCell ref="C3:G3"/>
    <mergeCell ref="E8:G8"/>
    <mergeCell ref="F9:F10"/>
    <mergeCell ref="D8:D10"/>
    <mergeCell ref="G9:G10"/>
    <mergeCell ref="E9:E10"/>
    <mergeCell ref="A6:G6"/>
    <mergeCell ref="A8:A10"/>
    <mergeCell ref="B8:B10"/>
    <mergeCell ref="C8:C10"/>
  </mergeCells>
  <printOptions/>
  <pageMargins left="0.984251968503937" right="0.5905511811023623" top="0.7874015748031497" bottom="0.7874015748031497" header="0.31496062992125984" footer="0.31496062992125984"/>
  <pageSetup fitToHeight="0" fitToWidth="1"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матснабжения</dc:creator>
  <cp:keywords/>
  <dc:description/>
  <cp:lastModifiedBy>lena</cp:lastModifiedBy>
  <cp:lastPrinted>2013-12-24T07:11:28Z</cp:lastPrinted>
  <dcterms:created xsi:type="dcterms:W3CDTF">2012-06-13T07:01:45Z</dcterms:created>
  <dcterms:modified xsi:type="dcterms:W3CDTF">2014-06-18T03:26:59Z</dcterms:modified>
  <cp:category/>
  <cp:version/>
  <cp:contentType/>
  <cp:contentStatus/>
</cp:coreProperties>
</file>