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55" firstSheet="0" activeTab="1"/>
  </bookViews>
  <sheets>
    <sheet name="Таблица 1 Чистовик" sheetId="1" state="visible" r:id="rId2"/>
    <sheet name="ТАБЛИЦА 1" sheetId="2" state="visible" r:id="rId3"/>
    <sheet name="Таблица 1 (3 без допов)" sheetId="3" state="hidden" r:id="rId4"/>
  </sheets>
  <definedNames>
    <definedName function="false" hidden="false" localSheetId="1" name="_xlnm.Print_Area" vbProcedure="false">'ТАБЛИЦА 1'!$C$1:$O$205</definedName>
    <definedName function="false" hidden="true" localSheetId="1" name="_xlnm._FilterDatabase" vbProcedure="false">'ТАБЛИЦА 1'!$A$6:$IU$6</definedName>
    <definedName function="false" hidden="false" localSheetId="2" name="_xlnm.Print_Area" vbProcedure="false">'Таблица 1 (3 без допов)'!$C$1:$O$132</definedName>
    <definedName function="false" hidden="false" localSheetId="2" name="_xlnm.Print_Titles" vbProcedure="false">'Таблица 1 (3 без допов)'!$8:$8</definedName>
    <definedName function="false" hidden="false" localSheetId="0" name="_xlnm.Print_Area" vbProcedure="false">'Таблица 1 Чистовик'!$C$1:$O$132</definedName>
    <definedName function="false" hidden="false" localSheetId="0" name="_xlnm.Print_Titles" vbProcedure="false">'Таблица 1 Чистовик'!$8:$8</definedName>
    <definedName function="false" hidden="false" localSheetId="0" name="_xlnm.Print_Area" vbProcedure="false">'Таблица 1 Чистовик'!$C$1:$O$132</definedName>
    <definedName function="false" hidden="false" localSheetId="0" name="_xlnm.Print_Area_0" vbProcedure="false">'Таблица 1 Чистовик'!$C$1:$O$132</definedName>
    <definedName function="false" hidden="false" localSheetId="0" name="_xlnm.Print_Area_0_0" vbProcedure="false">'Таблица 1 Чистовик'!$C$1:$O$132</definedName>
    <definedName function="false" hidden="false" localSheetId="0" name="_xlnm.Print_Area_0_0_0" vbProcedure="false">'Таблица 1 Чистовик'!$C$1:$O$132</definedName>
    <definedName function="false" hidden="false" localSheetId="0" name="_xlnm.Print_Titles" vbProcedure="false">'Таблица 1 Чистовик'!$8:$8</definedName>
    <definedName function="false" hidden="false" localSheetId="0" name="_xlnm.Print_Titles_0" vbProcedure="false">'Таблица 1 Чистовик'!$8:$8</definedName>
    <definedName function="false" hidden="false" localSheetId="0" name="_xlnm.Print_Titles_0_0" vbProcedure="false">'Таблица 1 Чистовик'!$8:$8</definedName>
    <definedName function="false" hidden="false" localSheetId="0" name="_xlnm.Print_Titles_0_0_0" vbProcedure="false">'Таблица 1 Чистовик'!$8:$8</definedName>
    <definedName function="false" hidden="false" localSheetId="1" name="_xlnm.Print_Area" vbProcedure="false">'ТАБЛИЦА 1'!$C$1:$O$205</definedName>
    <definedName function="false" hidden="false" localSheetId="1" name="_xlnm.Print_Area_0" vbProcedure="false">'ТАБЛИЦА 1'!$C$1:$O$205</definedName>
    <definedName function="false" hidden="false" localSheetId="1" name="_xlnm.Print_Area_0_0" vbProcedure="false">'ТАБЛИЦА 1'!$C$1:$O$205</definedName>
    <definedName function="false" hidden="false" localSheetId="1" name="_xlnm.Print_Area_0_0_0" vbProcedure="false">'ТАБЛИЦА 1'!$C$1:$O$205</definedName>
    <definedName function="false" hidden="false" localSheetId="1" name="_xlnm._FilterDatabase" vbProcedure="false">'ТАБЛИЦА 1'!$A$6:$IU$6</definedName>
    <definedName function="false" hidden="false" localSheetId="1" name="_xlnm._FilterDatabase_0" vbProcedure="false">'ТАБЛИЦА 1'!$A$6:$IU$6</definedName>
    <definedName function="false" hidden="false" localSheetId="1" name="_xlnm._FilterDatabase_0_0" vbProcedure="false">'ТАБЛИЦА 1'!$A$6:$IU$6</definedName>
    <definedName function="false" hidden="false" localSheetId="1" name="_xlnm._FilterDatabase_0_0_0" vbProcedure="false">'ТАБЛИЦА 1'!$A$6:$IU$6</definedName>
    <definedName function="false" hidden="false" localSheetId="2" name="_xlnm.Print_Area" vbProcedure="false">'Таблица 1 (3 без допов)'!$C$1:$O$132</definedName>
    <definedName function="false" hidden="false" localSheetId="2" name="_xlnm.Print_Area_0" vbProcedure="false">'Таблица 1 (3 без допов)'!$C$1:$O$132</definedName>
    <definedName function="false" hidden="false" localSheetId="2" name="_xlnm.Print_Area_0_0" vbProcedure="false">'Таблица 1 (3 без допов)'!$C$1:$O$132</definedName>
    <definedName function="false" hidden="false" localSheetId="2" name="_xlnm.Print_Area_0_0_0" vbProcedure="false">'Таблица 1 (3 без допов)'!$C$1:$O$132</definedName>
    <definedName function="false" hidden="false" localSheetId="2" name="_xlnm.Print_Titles" vbProcedure="false">'Таблица 1 (3 без допов)'!$8:$8</definedName>
    <definedName function="false" hidden="false" localSheetId="2" name="_xlnm.Print_Titles_0" vbProcedure="false">'Таблица 1 (3 без допов)'!$8:$8</definedName>
    <definedName function="false" hidden="false" localSheetId="2" name="_xlnm.Print_Titles_0_0" vbProcedure="false">'Таблица 1 (3 без допов)'!$8:$8</definedName>
    <definedName function="false" hidden="false" localSheetId="2" name="_xlnm.Print_Titles_0_0_0" vbProcedure="false">'Таблица 1 (3 без допов)'!$8:$8</definedName>
  </definedNames>
  <calcPr iterateCount="100" refMode="A1" iterate="false" iterateDelta="0.0001"/>
</workbook>
</file>

<file path=xl/sharedStrings.xml><?xml version="1.0" encoding="utf-8"?>
<sst xmlns="http://schemas.openxmlformats.org/spreadsheetml/2006/main" count="1341" uniqueCount="645">
  <si>
    <t>Таблица 1</t>
  </si>
  <si>
    <t>Сведения о показателях (индикаторах) государственной программы, подпрограмм государственной программы,</t>
  </si>
  <si>
    <t>федеральных целевых программ (подпрограмм федеральных целевых программ) и их значениях</t>
  </si>
  <si>
    <t>пп</t>
  </si>
  <si>
    <t>№ инд в подпр</t>
  </si>
  <si>
    <t>№ п/п</t>
  </si>
  <si>
    <t>Показатель (индикатор) (наименование)</t>
  </si>
  <si>
    <t>Ед. измерения</t>
  </si>
  <si>
    <t>Значения показателей</t>
  </si>
  <si>
    <t>Государственная программа</t>
  </si>
  <si>
    <t>1</t>
  </si>
  <si>
    <t>Смертность от всех причин</t>
  </si>
  <si>
    <t>на 1000 населения</t>
  </si>
  <si>
    <t>2</t>
  </si>
  <si>
    <t>Материнская смертность</t>
  </si>
  <si>
    <t>случаев на 100 тыс. родившихся живыми</t>
  </si>
  <si>
    <t>3</t>
  </si>
  <si>
    <t>Младенческая смертность</t>
  </si>
  <si>
    <t>случаев на 1000 родившихся живыми</t>
  </si>
  <si>
    <t>4</t>
  </si>
  <si>
    <t>Смертность от болезней системы кровообращения</t>
  </si>
  <si>
    <t>на 100 тыс. населения</t>
  </si>
  <si>
    <t>5</t>
  </si>
  <si>
    <t>Смертность от дорожно-транспортных происшествий</t>
  </si>
  <si>
    <t>6</t>
  </si>
  <si>
    <t>Смертность от новообразований (в  том числе от злокачественных)</t>
  </si>
  <si>
    <t>7</t>
  </si>
  <si>
    <t>Смертность от туберкулеза</t>
  </si>
  <si>
    <t>8</t>
  </si>
  <si>
    <t>Потребление алкогольной продукции (в перерасчете на абсолютный алкоголь)</t>
  </si>
  <si>
    <t>литров на душу населения в год</t>
  </si>
  <si>
    <t>9</t>
  </si>
  <si>
    <t>Распространенность потребления табака среди взрослого населения</t>
  </si>
  <si>
    <t>процент</t>
  </si>
  <si>
    <t>10</t>
  </si>
  <si>
    <t>Распространенность потребления табака среди детей и подростков</t>
  </si>
  <si>
    <t>11</t>
  </si>
  <si>
    <t>Заболеваемость туберкулезом</t>
  </si>
  <si>
    <t>12</t>
  </si>
  <si>
    <t>Обеспеченность врачами</t>
  </si>
  <si>
    <t>на 10 тыс. населения</t>
  </si>
  <si>
    <t>13</t>
  </si>
  <si>
    <t>Соотношение врачей и среднего медицинского персонала</t>
  </si>
  <si>
    <t>1:2,12</t>
  </si>
  <si>
    <t>14</t>
  </si>
  <si>
    <t>Средняя заработная плата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от средней заработной платы в соответствующем регионе</t>
  </si>
  <si>
    <t>Х</t>
  </si>
  <si>
    <t>15</t>
  </si>
  <si>
    <t>Средняя заработная плата среднего медицинского (фармацевтического) персонала (персонала, обеспечивающего условия для предоставления медицинских услуг) от средней заработной платы в соответствующем регионе</t>
  </si>
  <si>
    <t>16</t>
  </si>
  <si>
    <t>Средняя заработная плата младшего медицинского персонала (персонала, обеспечивающего условия для предоставления медицинских услуг) от средней заработной платы в соответствующем регионе</t>
  </si>
  <si>
    <t>17</t>
  </si>
  <si>
    <t>Ожидаемая продолжительность жизни при рождении</t>
  </si>
  <si>
    <t>лет</t>
  </si>
  <si>
    <t>Подпрограмма 1. Профилактика заболеваний и формирование здорового образа жизни. Развитие первичной медико-санитарной помощи.</t>
  </si>
  <si>
    <t>1.1</t>
  </si>
  <si>
    <t>Охват профилактическими медицинскими осмотрами детей</t>
  </si>
  <si>
    <t>1.2</t>
  </si>
  <si>
    <t>Охват диспансеризацией детей-сирот и детей, находящихся в трудной жизненной ситуации</t>
  </si>
  <si>
    <t>1.3</t>
  </si>
  <si>
    <t>Охват диспансеризацией подростков</t>
  </si>
  <si>
    <t>1.4</t>
  </si>
  <si>
    <t>Распространенность ожирения среди взрослого населения  (индекс массы тела более 30 кг/кв.м.)</t>
  </si>
  <si>
    <t>1.5</t>
  </si>
  <si>
    <t>Распространенность повышенного артериального давления среди взрослого населения</t>
  </si>
  <si>
    <t>1.6</t>
  </si>
  <si>
    <t>Распространенность повышенного уровня холестерина в крови среди взрослого населения</t>
  </si>
  <si>
    <t>1.7</t>
  </si>
  <si>
    <t>Распространенность  низкой физической активности среди взрослого населения</t>
  </si>
  <si>
    <t>1.8</t>
  </si>
  <si>
    <t>Распространенность избыточного потребления соли среди взрослого населения</t>
  </si>
  <si>
    <t>1.9</t>
  </si>
  <si>
    <t>Распространенность недостаточного потребления фруктов и  овощей среди взрослого населения</t>
  </si>
  <si>
    <t>1.10</t>
  </si>
  <si>
    <t>Доля больных с выявленными злокачественными новообразованиями на  I-II ст.</t>
  </si>
  <si>
    <t>1.11</t>
  </si>
  <si>
    <t>Охват населения профилактическими осмотрами на туберкулёз</t>
  </si>
  <si>
    <t>1.12</t>
  </si>
  <si>
    <t>Заболеваемость дифтерией</t>
  </si>
  <si>
    <t>1.13</t>
  </si>
  <si>
    <t>Заболеваемость корью</t>
  </si>
  <si>
    <t>на 1 млн. населения</t>
  </si>
  <si>
    <t>1.14</t>
  </si>
  <si>
    <t>Заболеваемость краснухой</t>
  </si>
  <si>
    <t>1.15</t>
  </si>
  <si>
    <t>Заболеваемость эпидемическим паротитом</t>
  </si>
  <si>
    <t>1.16</t>
  </si>
  <si>
    <t>Заболеваемость острым вирусным гепатитом В</t>
  </si>
  <si>
    <t>1.17</t>
  </si>
  <si>
    <t>Охват иммунизации населения против вирусного гепатита В в декретированные сроки</t>
  </si>
  <si>
    <t>1.18</t>
  </si>
  <si>
    <t>Охват иммунизации населения против дифтерии, коклюша и столбняка в декретированные сроки</t>
  </si>
  <si>
    <t>1.19</t>
  </si>
  <si>
    <t>Охват иммунизации населения против кори в декретированные сроки</t>
  </si>
  <si>
    <t>1.20</t>
  </si>
  <si>
    <t>Охват иммунизации населения против краснухи в декретированные сроки</t>
  </si>
  <si>
    <t>1.21</t>
  </si>
  <si>
    <t>Охват иммунизации населения против эпидемического паротита в декретированные сроки</t>
  </si>
  <si>
    <t>1.22</t>
  </si>
  <si>
    <t>Доля ВИЧ-инфицированных лиц, состоящих на диспансерном учёте, от числа выявленных</t>
  </si>
  <si>
    <t>1.23</t>
  </si>
  <si>
    <t>Доля больных алкоголизмом, повторно госпитализированных в течение года</t>
  </si>
  <si>
    <t>1.24</t>
  </si>
  <si>
    <t>Доля больных наркоманиями, повторно госпитализированных в течение года</t>
  </si>
  <si>
    <t>1.25</t>
  </si>
  <si>
    <t>Удовлетворение потребности отдельных категорий граждан в необходимых лекарственных препаратах и медицинских изделиях, а также специализированных продуктов лечебного питания для детей-инвалидов  (от числа лиц, имеющих право на государственную социальную помощь и не отказавшихся от получения социальной услуги, лекарственными препаратами, изделиями медицинского назначения, а также специализированными продуктами лечебного питания для детей-инвалидов)</t>
  </si>
  <si>
    <t>1.26</t>
  </si>
  <si>
    <t>Удовлетворение спроса на лекарственные препараты, предназначенные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 (от числе лиц, включенных в федеральный регистр больныхибольных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t>
  </si>
  <si>
    <t>1.27</t>
  </si>
  <si>
    <t>Смертность от самоубийств</t>
  </si>
  <si>
    <t>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</si>
  <si>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2.1</t>
  </si>
  <si>
    <t>Доля абацилированных больных туберкулезом от числа больных туберкулезом с бактериовыделением</t>
  </si>
  <si>
    <t>2.2</t>
  </si>
  <si>
    <t>Доля ВИЧ-инфицированных лиц, получающих антиретровирусную терапию, от числа состоящих на диспансерном учёте</t>
  </si>
  <si>
    <t>2.3</t>
  </si>
  <si>
    <t>Ожидаемая продолжительность жизни ВИЧ-инфицированных лиц, получающих антиретровирусную терапию в соответствии с действующими стандартами</t>
  </si>
  <si>
    <t>2.4</t>
  </si>
  <si>
    <t>Число наркологических больных, находящихся в ремиссии от 1 года до 2 лет</t>
  </si>
  <si>
    <t>число наркологических больных, находящихся в ремиссии на 100 наркологических больных среднегодового контингента</t>
  </si>
  <si>
    <t>2.5</t>
  </si>
  <si>
    <t>Число наркологических больных, находящихся в ремиссии более 2 лет</t>
  </si>
  <si>
    <t>2.6</t>
  </si>
  <si>
    <t>Число больных алкоголизмом, находящихся в ремиссии от 1 года до 2 лет</t>
  </si>
  <si>
    <t>число больных алкоголизмом, находящихся в ремиссии на 100  больных алкоголизмом среднегодового контингента</t>
  </si>
  <si>
    <t>2.7</t>
  </si>
  <si>
    <t>Число больных алкоголизмом, находящихся в ремиссии более 2 лет</t>
  </si>
  <si>
    <t>2.8</t>
  </si>
  <si>
    <t>Доля больных психическими расстройствами, повторно госпитализированных в течение года</t>
  </si>
  <si>
    <t>2.9</t>
  </si>
  <si>
    <t>Смертность от ишемической болезни сердца</t>
  </si>
  <si>
    <t>2.10</t>
  </si>
  <si>
    <t>Смертность от цереброваскулярных заболеваний</t>
  </si>
  <si>
    <t>2.11</t>
  </si>
  <si>
    <t>Удельный вес больных злокачественными новообразованиями, состоящих на учете с момента установления диагноза 5 лет и более</t>
  </si>
  <si>
    <t>2.12</t>
  </si>
  <si>
    <t>Одногодичная летальность больных со злокачественными новообразованиями</t>
  </si>
  <si>
    <t>2.13</t>
  </si>
  <si>
    <t>Доля выездов бригад скорой медицинской помощи со временем доезда до больного менее 20 минут</t>
  </si>
  <si>
    <t>2.14</t>
  </si>
  <si>
    <t>Больничная летальность пострадавших в результате дорожно–транспортных происшествий</t>
  </si>
  <si>
    <t>2.15</t>
  </si>
  <si>
    <t>Доля станций  переливания крови, обеспечивающих современный уровень качества и безопасности компонентов крови</t>
  </si>
  <si>
    <t>Подпрограмма 3. Развитие и внедрение инновационных методов диагностики, профилактики и лечения, а также основ персонализированной медицины</t>
  </si>
  <si>
    <t>3.1</t>
  </si>
  <si>
    <t>Число исследований, проведенных с использованием технологий ядерной медицины</t>
  </si>
  <si>
    <t>ед.</t>
  </si>
  <si>
    <t>3.2</t>
  </si>
  <si>
    <t>Количество больных, пролеченных с использованием технологий ядерной медицины</t>
  </si>
  <si>
    <t>чел.</t>
  </si>
  <si>
    <t>3.3</t>
  </si>
  <si>
    <t>Доля модернизированных лабораторий, соответствующих требованиям GLP</t>
  </si>
  <si>
    <t>3.4</t>
  </si>
  <si>
    <t>Доля модернизированных клинических подразделений, соответствующих требованиям GСP</t>
  </si>
  <si>
    <t>3.5</t>
  </si>
  <si>
    <t>Доля модернизированных лабораторий, соответствующих требованиям GTP</t>
  </si>
  <si>
    <t>3.6</t>
  </si>
  <si>
    <t>Количество введенных в эксплуатацию центров коллективного пользования</t>
  </si>
  <si>
    <t>3.7</t>
  </si>
  <si>
    <t>Количество зарегистрированных инновационных препаратов, защищенных международными патентами</t>
  </si>
  <si>
    <t>3.8</t>
  </si>
  <si>
    <t>Количество новых разработанных диагностических тест-систем</t>
  </si>
  <si>
    <t>3.9</t>
  </si>
  <si>
    <t>Количество новых лекарственных средств, доведенных до стадии клинических исследований</t>
  </si>
  <si>
    <t>3.10</t>
  </si>
  <si>
    <t>Количество клеточных продуктов</t>
  </si>
  <si>
    <t>3.11</t>
  </si>
  <si>
    <t>Количество научных работников с индивидуальным индексом Хирша более 10</t>
  </si>
  <si>
    <t>Подпрограмма 4. Охрана здоровья матери и ребенка</t>
  </si>
  <si>
    <t>4.1</t>
  </si>
  <si>
    <t>Доля обследованных беременных женщин по новому алгоритму проведения комплексной пренатальной (дородовой) диагностики нарушений развития ребенка от числа поставленных на учет в первый триместр беременности</t>
  </si>
  <si>
    <t>4.2</t>
  </si>
  <si>
    <t>Охват неонатальным скринингом</t>
  </si>
  <si>
    <t>доля (процент) новорожденных, обследованных на наследственные заболевания, от общего числа новорожденных</t>
  </si>
  <si>
    <t>4.3</t>
  </si>
  <si>
    <t>Охват  аудиологическим скринингом</t>
  </si>
  <si>
    <t>доля (процент) новорожденных, обследованных на аудиологический скрининг  от общего числа новорожденных</t>
  </si>
  <si>
    <t>4.4</t>
  </si>
  <si>
    <t>Показатель ранней неонатальной смертности</t>
  </si>
  <si>
    <t>4.5</t>
  </si>
  <si>
    <t>Смертность детей 0-17 лет</t>
  </si>
  <si>
    <t>случаев на 10 000 населения соответствующего возраста</t>
  </si>
  <si>
    <t>4.6</t>
  </si>
  <si>
    <t>Доля женщин с преждевременными родами, родоразрешенных в перинатальных центрах</t>
  </si>
  <si>
    <t>доля (процент) женщин с преждевременными родами, которые были родоразрешены в перинатальных центрах</t>
  </si>
  <si>
    <t>4.7</t>
  </si>
  <si>
    <t>Выживаемость детей, имевших при рождении очень низкую и экстремально низкую массу тела в акушерском стационаре</t>
  </si>
  <si>
    <t>доля (‰) выживших от числа новорожденных, родившихся с низкой и экстремально низкой массой тела в акушерском стационаре</t>
  </si>
  <si>
    <t>4.8</t>
  </si>
  <si>
    <t>Больничная летальность детей</t>
  </si>
  <si>
    <t>доля (процент) умерших детей от числа поступивших</t>
  </si>
  <si>
    <t>4.9</t>
  </si>
  <si>
    <t>Первичная инвалидность у детей</t>
  </si>
  <si>
    <t>число детей, которым впервые установлена инвалидность (на 10 тыс. детей соответствующего возраста).</t>
  </si>
  <si>
    <t>4.10</t>
  </si>
  <si>
    <t>Результативность мероприятий по профилактике абортов</t>
  </si>
  <si>
    <t>доля (процент) женщин, принявших решение вынашивать беременность от числа женщин, обратившихся в медицинские организации по поводу прерывания беременности</t>
  </si>
  <si>
    <t>4.11</t>
  </si>
  <si>
    <t>Охват пар «мать – дитя»  химиопрофилактикой в соответствии с действующими стандартами</t>
  </si>
  <si>
    <t>Подпрограмма 5. Развитие медицинской реабилитации и санаторно-курортного лечения, в том числе детям.</t>
  </si>
  <si>
    <t>5.1</t>
  </si>
  <si>
    <t>Охват санаторно-курортным лечением пациентов</t>
  </si>
  <si>
    <t>5.2</t>
  </si>
  <si>
    <t>Охват реабилитационной медицинской помощью пациентов</t>
  </si>
  <si>
    <t>5.3</t>
  </si>
  <si>
    <t>Охват реабилитационной медицинской помощью детей-инвалидов от числа нуждающихся</t>
  </si>
  <si>
    <t>Подпрограмма 6. Оказание паллиативной помощи, в том числе детям</t>
  </si>
  <si>
    <t>6.1</t>
  </si>
  <si>
    <t>Обеспеченность койками для оказания паллиативной помощи взрослым</t>
  </si>
  <si>
    <t>коек/100 тыс. взрослого населения</t>
  </si>
  <si>
    <t>6.2</t>
  </si>
  <si>
    <t>Обеспеченность койками для оказания паллиативной помощи детям</t>
  </si>
  <si>
    <t>коек/100 тыс. детского населения</t>
  </si>
  <si>
    <t>Подпрограмма 7. Кадровое обеспечение системы здравоохранения</t>
  </si>
  <si>
    <t>7.1</t>
  </si>
  <si>
    <t>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t>
  </si>
  <si>
    <t>7.2</t>
  </si>
  <si>
    <t>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t>
  </si>
  <si>
    <t>7.3</t>
  </si>
  <si>
    <t>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t>
  </si>
  <si>
    <t>7.4</t>
  </si>
  <si>
    <t>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t>
  </si>
  <si>
    <t>7.5</t>
  </si>
  <si>
    <t>Количество созданных экспериментальных операционных с использованием животных</t>
  </si>
  <si>
    <t>7.6</t>
  </si>
  <si>
    <t>Количество обучающихся, прошедших подготовку в обучающих симуляционных центрах</t>
  </si>
  <si>
    <t>чел</t>
  </si>
  <si>
    <t>7.7</t>
  </si>
  <si>
    <t>Доля медицинских и фармацевтических специалистов, обучавшихся в рамках целевой подготовки для нужд соответствующего субъекта Российской Федерации, трудоустроившихся после завершения обучения в медицинские или фармацевтические организации системы здравоохранения соответствующего субъекта Российской Федерации</t>
  </si>
  <si>
    <t>7.8</t>
  </si>
  <si>
    <t>Доля аккредитованных специалистов</t>
  </si>
  <si>
    <t>7.9</t>
  </si>
  <si>
    <t>Количество разработанных профессиональных стандартов*</t>
  </si>
  <si>
    <t>Подпрограмма 8. Развитие международных отношений в сфере охраны здоровья</t>
  </si>
  <si>
    <t>8.1</t>
  </si>
  <si>
    <t>Количество реализованных совместных международных проектов в области здравоохранения</t>
  </si>
  <si>
    <t>Подпрограмма 9. Экспертиза и контрольно - надзорные функции в сфере охраны здоровья</t>
  </si>
  <si>
    <t>9.1</t>
  </si>
  <si>
    <t>Выполнение плана проверок</t>
  </si>
  <si>
    <t>9.2</t>
  </si>
  <si>
    <t>Выполнение мероприятий по обеспечению контроля (надзора)</t>
  </si>
  <si>
    <t>Подпрограмма 10. Медико - санитарное обеспечение отдельных категорий граждан</t>
  </si>
  <si>
    <t>10.1</t>
  </si>
  <si>
    <t>Процент охвата периодическими медицинскими осмотрами лиц из числа работников обслуживаемых организаций и населения обслуживаемых территорий</t>
  </si>
  <si>
    <t>10.2</t>
  </si>
  <si>
    <t>Укомплектованность врачами-профпатологами</t>
  </si>
  <si>
    <t>10.3</t>
  </si>
  <si>
    <t>Число пролеченных больных на профпатологических койках</t>
  </si>
  <si>
    <t>10.4</t>
  </si>
  <si>
    <t>Количество учреждений, участвующих в медико-биологическом и медико-санитарном обеспечении кандидатов в спортивные сборные команды Российской Федерации по видам спорта по годам</t>
  </si>
  <si>
    <t>10.5</t>
  </si>
  <si>
    <t>Укомплектованность спортивных сборных команд Российской Федерации врачами и массажистами</t>
  </si>
  <si>
    <t>10.6</t>
  </si>
  <si>
    <t>Количество внедренных инновационных технологий медико-биологического и медико-санитарного обеспечения в  процесс подготовки кандидатов в спортивные сборные команды Российской Федерации по видам спорта по годам</t>
  </si>
  <si>
    <t>10.7</t>
  </si>
  <si>
    <t>Количество мероприятий по обеспечению постоянной готовности к оказанию медико-санитарной помощи в условиях возникновения чрезвычайных ситуаций техногенного, природного и искусственного характера, инфекционных заболеваний и массовых неинфекционных заболеваниях (отравлениях)</t>
  </si>
  <si>
    <t>10.8</t>
  </si>
  <si>
    <t>Количество гигиенических нормативов и государственных стандартных образцов</t>
  </si>
  <si>
    <t>10.9</t>
  </si>
  <si>
    <t>Количество инновационных технологий медико-биологического и медико-санитарного обеспечения в сфере защиты отдельных категорий граждан от воздействия особоопасных факторов физической, химической и биологической природы, а также обеспечения безопасности пилотируемых космических программ, водолазных и кессонных работ</t>
  </si>
  <si>
    <t>ед</t>
  </si>
  <si>
    <t>Подпрограмма 11 «Управление развитием отросли»</t>
  </si>
  <si>
    <t>11.1</t>
  </si>
  <si>
    <t>Доля мероприятий государственной программы Российской Федерации «Развитие здравоохранения», запланированных на отчетный год, которые выполнены в полном объеме.</t>
  </si>
  <si>
    <t>11.2</t>
  </si>
  <si>
    <t>Доля медицинских организаций, внедривших систему управления качеством медицинских услуг.</t>
  </si>
  <si>
    <t>11.3</t>
  </si>
  <si>
    <t>Процент учетной и отчетной медицинской документации, представленной в электронном виде в соответствии с едиными стандартами</t>
  </si>
  <si>
    <t>*) количество профессиональных стандартов может изменяться в зависимости от потребности отрасли</t>
  </si>
  <si>
    <t>“Йӧзлысь дзоньвидзалун видзӧм сӧвмӧдӧм”               Коми Республикаса канму уджтас дорӧ                 СОДТӦД</t>
  </si>
  <si>
    <t>1 таблица</t>
  </si>
  <si>
    <t>Канму уджтаслӧн, Канму уджтасса уджтасувъяслӧн да налӧн вежӧртасъяслӧн петкӧдласъяс (индикаторъяс) йылысь юӧръяс</t>
  </si>
  <si>
    <t>Д/в №</t>
  </si>
  <si>
    <t>Петкӧдлас (индикатор) (ним)</t>
  </si>
  <si>
    <t>Мурталан единица</t>
  </si>
  <si>
    <t>Петкӧдласъяслӧн вежӧртасъяс</t>
  </si>
  <si>
    <t>2011 (отчетнӧй год)</t>
  </si>
  <si>
    <t>2012 (отчетнӧй во)</t>
  </si>
  <si>
    <t>2013 (отчетнӧй во)</t>
  </si>
  <si>
    <t>2014 (ӧчереднӧй во)</t>
  </si>
  <si>
    <t>2015 (планӧвӧй кадколастлӧн медводдза во)</t>
  </si>
  <si>
    <t>2016 (планӧвӧй кадколастлӧн мӧд во)</t>
  </si>
  <si>
    <t>2017  (прогноз)</t>
  </si>
  <si>
    <t>2018  (прогноз)</t>
  </si>
  <si>
    <t>2019  (прогноз)</t>
  </si>
  <si>
    <t>2020  (прогноз)</t>
  </si>
  <si>
    <t>“Йӧзлысь дзоньвидзалун видзӧм сӧвмӧдӧм” Коми Республикаса канму уджтас</t>
  </si>
  <si>
    <t>1.</t>
  </si>
  <si>
    <t>Мамлӧн кувсьӧм</t>
  </si>
  <si>
    <t>ловъяӧн чужӧм 100 сюрс кага вылӧ случай</t>
  </si>
  <si>
    <t>2.</t>
  </si>
  <si>
    <t>Пузчужӧм кагалӧн кувсьӧм</t>
  </si>
  <si>
    <t>ловъяӧн чужӧм 1000 кага вылӧ случай</t>
  </si>
  <si>
    <t>3.</t>
  </si>
  <si>
    <t>Вир висьӧмъясысь кувсьӧм</t>
  </si>
  <si>
    <t>100 сюрс олысь морт вылӧ случай</t>
  </si>
  <si>
    <t>4.</t>
  </si>
  <si>
    <t>Туй вылын транспортлӧн лоӧмторъясысь кувсьӧм</t>
  </si>
  <si>
    <t>5.</t>
  </si>
  <si>
    <r>
      <t xml:space="preserve">Пыкӧсъяс артмӧмъясысь (сы лыдын лёк пыкӧсъясысь) кувсьӧм</t>
    </r>
    <r>
      <rPr>
        <sz val="12"/>
        <rFont val="Times New Roman"/>
        <family val="1"/>
        <charset val="1"/>
      </rPr>
      <t xml:space="preserve">   </t>
    </r>
  </si>
  <si>
    <t>6.</t>
  </si>
  <si>
    <t>Туберкулёзысь кувсьӧм</t>
  </si>
  <si>
    <t>7.</t>
  </si>
  <si>
    <t>Алкоголя прӧдукция юӧм (абсолютнӧй алкоголь вылӧ артыштӧмӧн)</t>
  </si>
  <si>
    <t>вонас  ӧти морт вылӧ литра</t>
  </si>
  <si>
    <t>8.</t>
  </si>
  <si>
    <t>Верстьӧ йӧз пӧвстын табак куритӧм паськалӧм</t>
  </si>
  <si>
    <t>прӧчентъясӧн</t>
  </si>
  <si>
    <t>9.</t>
  </si>
  <si>
    <t>Челядь да томулов пӧвстын табак куритӧм паськалӧм</t>
  </si>
  <si>
    <t>10.</t>
  </si>
  <si>
    <t>Туберкулёзӧн висьмӧм</t>
  </si>
  <si>
    <t>11.</t>
  </si>
  <si>
    <t>Врачьясӧн могмӧдӧм</t>
  </si>
  <si>
    <t>10 сюрс олысь вылӧ морт</t>
  </si>
  <si>
    <t>12.</t>
  </si>
  <si>
    <t>Врачьяс да шӧр медицина персонал боксянь лӧсялӧм</t>
  </si>
  <si>
    <t>единица</t>
  </si>
  <si>
    <t>13.</t>
  </si>
  <si>
    <t>Чужигӧн виччысяна оландыр</t>
  </si>
  <si>
    <t>во</t>
  </si>
  <si>
    <r>
      <t xml:space="preserve">1 уджтасув. </t>
    </r>
    <r>
      <rPr>
        <b val="true"/>
        <sz val="14"/>
        <color rgb="FF00000A"/>
        <rFont val="Times New Roman"/>
        <family val="1"/>
        <charset val="1"/>
      </rPr>
      <t xml:space="preserve">Висьӧмъясысь ӧлӧдӧм да бур дзоньвидза оласног лӧсьӧдӧм. Медводдза медико-санитарнӧй отсӧг сетӧм сӧвмӧдӧм</t>
    </r>
  </si>
  <si>
    <r>
      <t xml:space="preserve">1 мог. </t>
    </r>
    <r>
      <rPr>
        <sz val="14"/>
        <color rgb="FF00000A"/>
        <rFont val="Times New Roman"/>
        <family val="1"/>
        <charset val="1"/>
      </rPr>
      <t xml:space="preserve">Абу вуджан висьӧмъясысь медицинаын ӧлӧдан система сӧвмӧдӧм да Коми Республикаса олысьяслы дзоньвидза оласног лӧсьӧдӧм, сы лыдын медшӧр лоны верманторъяс паськалӧм чинтӧм</t>
    </r>
  </si>
  <si>
    <t>14.</t>
  </si>
  <si>
    <r>
      <t xml:space="preserve">В</t>
    </r>
    <r>
      <rPr>
        <sz val="14"/>
        <color rgb="FF00000A"/>
        <rFont val="Times New Roman"/>
        <family val="1"/>
        <charset val="1"/>
      </rPr>
      <t xml:space="preserve">ерстьӧ йӧз пӧвстын тшӧгӧм паськалӧм  (морт сьӧкталӧн индекс 30 кг/кв.м. вылӧ унджык) (тшӧгӧмӧн висьысь верстьӧ йӧзлӧн пай (морт сьӧкталӧн индекс 30 кг/кв.м. вылӧ унджык) олысьяслӧн став лыд серти)</t>
    </r>
  </si>
  <si>
    <t>15.</t>
  </si>
  <si>
    <r>
      <t xml:space="preserve">В</t>
    </r>
    <r>
      <rPr>
        <sz val="14"/>
        <color rgb="FF00000A"/>
        <rFont val="Times New Roman"/>
        <family val="1"/>
        <charset val="1"/>
      </rPr>
      <t xml:space="preserve">ерстьӧ йӧз пӧвстын ыджыд артериальнӧй давление паськалӧм (вылын артериальнӧй давлениеа верстьӧ йӧзлӧн пай, олысьяслӧн став лыд серти)</t>
    </r>
  </si>
  <si>
    <t>16.</t>
  </si>
  <si>
    <r>
      <t xml:space="preserve">В</t>
    </r>
    <r>
      <rPr>
        <sz val="14"/>
        <color rgb="FF00000A"/>
        <rFont val="Times New Roman"/>
        <family val="1"/>
        <charset val="1"/>
      </rPr>
      <t xml:space="preserve">ерстьӧ олысьяс пӧвстын вирын холестерин тшупӧд вевтыртӧм (верстьӧ йӧзлӧн пай, кодъяслӧн вевтыртӧ холестерин тшупӧд, олысьяслӧн став лыд серти)</t>
    </r>
  </si>
  <si>
    <t>17.</t>
  </si>
  <si>
    <r>
      <t xml:space="preserve">В</t>
    </r>
    <r>
      <rPr>
        <sz val="14"/>
        <color rgb="FF00000A"/>
        <rFont val="Times New Roman"/>
        <family val="1"/>
        <charset val="1"/>
      </rPr>
      <t xml:space="preserve">ерстьӧ олысьяс пӧвстын вир-яй слаба уджӧдӧм (верстьӧ йӧзлӧн пай, кодъяс пӧвстын тӧдчӧ вир-яй слаба уджӧдӧм, олысьяслӧн став лыд серти)</t>
    </r>
  </si>
  <si>
    <t>18.</t>
  </si>
  <si>
    <r>
      <t xml:space="preserve">В</t>
    </r>
    <r>
      <rPr>
        <sz val="14"/>
        <color rgb="FF00000A"/>
        <rFont val="Times New Roman"/>
        <family val="1"/>
        <charset val="1"/>
      </rPr>
      <t xml:space="preserve">ерстьӧ олысьяс пӧвстын сов ёна сёйӧм (верстьӧ йӧзлӧн пай, кодъяс пӧвстын тӧдчӧ сов ёна сёйӧм, олысьяслӧн став лыд серти)</t>
    </r>
  </si>
  <si>
    <t>19.</t>
  </si>
  <si>
    <r>
      <t xml:space="preserve">В</t>
    </r>
    <r>
      <rPr>
        <sz val="14"/>
        <color rgb="FF00000A"/>
        <rFont val="Times New Roman"/>
        <family val="1"/>
        <charset val="1"/>
      </rPr>
      <t xml:space="preserve">ерстьӧ олысьяс пӧвстын фрукты да град выв пуктасъяс этша сёйӧм (верстьӧ йӧзлӧн пай, кодъяс пӧвстын тӧдчӧ фрукты да град выв пуктасъяс этша сёйӧм, олысьяслӧн став лыд серти)</t>
    </r>
  </si>
  <si>
    <t>20.</t>
  </si>
  <si>
    <r>
      <t xml:space="preserve">Ч</t>
    </r>
    <r>
      <rPr>
        <sz val="14"/>
        <color rgb="FF00000A"/>
        <rFont val="Times New Roman"/>
        <family val="1"/>
        <charset val="1"/>
      </rPr>
      <t xml:space="preserve">елядьлы  висьӧмъясысь видзан медицинскӧй осмотръяс нуӧдӧм (профилактическӧй осмотръяс нуӧдігӧн видлалӧм челядь пай профилактическӧй осмотръяс быть нуӧдан лыд серти)</t>
    </r>
  </si>
  <si>
    <t>21.</t>
  </si>
  <si>
    <r>
      <t xml:space="preserve">Б</t>
    </r>
    <r>
      <rPr>
        <sz val="14"/>
        <color rgb="FF00000A"/>
        <rFont val="Times New Roman"/>
        <family val="1"/>
        <charset val="1"/>
      </rPr>
      <t xml:space="preserve">ать-мамтӧм челядьлы да пикӧ воӧм челядьлы диспансеризация нуӧдӧм (бать-мамтӧм челядьӧс да пикӧ воӧм челядьӧс видлалан пай осмотръяс быть нуӧдан лыд серти)</t>
    </r>
  </si>
  <si>
    <t>22.</t>
  </si>
  <si>
    <t>Томуловлы диспансеризация нуӧдӧм (видлалӧм томулов  пай осмотръяс быть нуӧдан лыд серти)</t>
  </si>
  <si>
    <r>
      <t xml:space="preserve">2 мог. </t>
    </r>
    <r>
      <rPr>
        <sz val="14"/>
        <color rgb="FF00000A"/>
        <rFont val="Times New Roman"/>
        <family val="1"/>
        <charset val="1"/>
      </rPr>
      <t xml:space="preserve">Йӧзлы, сы лыдын челядьлы, профилактическӧй осмотръяс да диспансеризация котыртӧмӧ дифференцируйтӧмӧн матыстчӧм збыльмӧдӧм</t>
    </r>
  </si>
  <si>
    <t>23.</t>
  </si>
  <si>
    <r>
      <t xml:space="preserve">Тӧдмалӧм</t>
    </r>
    <r>
      <rPr>
        <sz val="11"/>
        <color rgb="FF00000A"/>
        <rFont val="Times New Roman"/>
        <family val="1"/>
        <charset val="1"/>
      </rPr>
      <t xml:space="preserve"> </t>
    </r>
    <r>
      <rPr>
        <sz val="14"/>
        <color rgb="FF00000A"/>
        <rFont val="Times New Roman"/>
        <family val="1"/>
        <charset val="1"/>
      </rPr>
      <t xml:space="preserve">I-II ст. лёк пыкӧсъясӧн висьысьяслӧн пай (тӧдмалӧм I-II ст. лёк пыкӧсъясӧн висьысьяслӧн пай тӧдмалӧм лёк пыкӧсъясӧн висьысьяслӧн став лыд серти)</t>
    </r>
  </si>
  <si>
    <t>24.</t>
  </si>
  <si>
    <r>
      <t xml:space="preserve">Й</t>
    </r>
    <r>
      <rPr>
        <sz val="14"/>
        <color rgb="FF00000A"/>
        <rFont val="Times New Roman"/>
        <family val="1"/>
        <charset val="1"/>
      </rPr>
      <t xml:space="preserve">ӧзлы туберкулёзысь профилактическӧй осмотръяс нуӧдӧм (йӧзлӧн пай, кодъяслы нуӧдӧны туберкулёзысь профилактическӧй осмотръяс, профилактическӧй осмотръяс быть нуӧдан лыд серти)</t>
    </r>
  </si>
  <si>
    <t>25.</t>
  </si>
  <si>
    <t>Дифтерияӧн висьмӧм</t>
  </si>
  <si>
    <t>26.</t>
  </si>
  <si>
    <t>Лятіӧн висьмӧм</t>
  </si>
  <si>
    <t>1 млн. олысь морт вылӧ случай</t>
  </si>
  <si>
    <t>27.</t>
  </si>
  <si>
    <t>Краснухаӧн висьмӧм</t>
  </si>
  <si>
    <t>28.</t>
  </si>
  <si>
    <t>Эпидемическӧй паротитӧн висьмӧм</t>
  </si>
  <si>
    <t>29.</t>
  </si>
  <si>
    <t>Ёна висьӧдан В гепатитӧн висьмӧм</t>
  </si>
  <si>
    <t>30.</t>
  </si>
  <si>
    <r>
      <t xml:space="preserve">А</t>
    </r>
    <r>
      <rPr>
        <sz val="14"/>
        <color rgb="FF00000A"/>
        <rFont val="Times New Roman"/>
        <family val="1"/>
        <charset val="1"/>
      </rPr>
      <t xml:space="preserve">лкоголизмӧн висьысьяс пай, кодъясӧс во чӧжнас госпитализируйтісны выль пӧв (алкоголизмӧн висьысьяс пай, кодъясӧс во чӧжнас госпитализируйтісны выль пӧв, алкоголизмӧн висьысьяслӧн став лыд серти)</t>
    </r>
  </si>
  <si>
    <t>31.</t>
  </si>
  <si>
    <r>
      <t xml:space="preserve">Н</t>
    </r>
    <r>
      <rPr>
        <sz val="14"/>
        <color rgb="FF00000A"/>
        <rFont val="Times New Roman"/>
        <family val="1"/>
        <charset val="1"/>
      </rPr>
      <t xml:space="preserve">аркоманияӧн висьысьяс пай, кодъясӧс во чӧжнас госпитализируйтісны выль пӧв (наркоманияӧн висьысьяс пай, кодъясӧс во чӧжнас госпитализируйтісны выль пӧв, наркоманияӧн висьысьяслӧн став лыд серти)</t>
    </r>
  </si>
  <si>
    <t>32.</t>
  </si>
  <si>
    <t>Асьтӧ виӧмысь кувсьӧм</t>
  </si>
  <si>
    <t>33.</t>
  </si>
  <si>
    <t>“Чилимдін с.-ын 80 койка вылӧ бурдӧдан корпус” стрӧитан объектлӧн техническӧй дасьлун серти прӧчент</t>
  </si>
  <si>
    <t>-</t>
  </si>
  <si>
    <r>
      <t xml:space="preserve">3 мог.  </t>
    </r>
    <r>
      <rPr>
        <sz val="14"/>
        <color rgb="FF00000A"/>
        <rFont val="Times New Roman"/>
        <family val="1"/>
        <charset val="1"/>
      </rPr>
      <t xml:space="preserve">Иммунопрофилактика методъясӧн ӧлӧдан вуджан висьӧмъяслысь паськалӧм чинтӧм</t>
    </r>
  </si>
  <si>
    <t>34.</t>
  </si>
  <si>
    <r>
      <t xml:space="preserve">Д</t>
    </r>
    <r>
      <rPr>
        <sz val="14"/>
        <color rgb="FF00000A"/>
        <rFont val="Times New Roman"/>
        <family val="1"/>
        <charset val="1"/>
      </rPr>
      <t xml:space="preserve">екретӧн урчитӧм кадколастъясын В гепатит вирусӧн висьмӧмысь йӧзлысь дзоньвидзалун ёнмӧдӧм (декретӧн урчитӧм кадколастъясын В гепатит вирусӧн висьмӧмысь вакцина сюйысь йӧзлӧн пай декретӧн урчитӧм кадколастъясын вакцина быть сюйысь лыд серти)</t>
    </r>
  </si>
  <si>
    <t>35.</t>
  </si>
  <si>
    <r>
      <t xml:space="preserve">Д</t>
    </r>
    <r>
      <rPr>
        <sz val="14"/>
        <color rgb="FF00000A"/>
        <rFont val="Times New Roman"/>
        <family val="1"/>
        <charset val="1"/>
      </rPr>
      <t xml:space="preserve">екретӧн урчитӧм кадколастъясын дифтерияӧн, коклюшӧн да столбнякӧн висьмӧмысь йӧзлысь дзоньвидзалун ёнмӧдӧм (декретӧн урчитӧм кадколастъясын дифтерияӧн, коклюшӧн да столбнякӧн висьмӧмысь вакцина сюян йӧзлӧн пай декретӧн урчитӧм кадколастъясын вакцина быть сюйысь лыд серти)</t>
    </r>
  </si>
  <si>
    <t>36.</t>
  </si>
  <si>
    <r>
      <t xml:space="preserve">Д</t>
    </r>
    <r>
      <rPr>
        <sz val="14"/>
        <color rgb="FF00000A"/>
        <rFont val="Times New Roman"/>
        <family val="1"/>
        <charset val="1"/>
      </rPr>
      <t xml:space="preserve">екретӧн урчитӧм кадколастъясын лятіӧн висьмӧмысь  йӧзлысь дзоньвидзалун ёнмӧдӧм (декретӧн урчитӧм кадколастъясын лятіӧн висьмӧмысь вакцина сюян йӧзлӧн пай декретӧн урчитӧм кадколастъясын вакцина быть сюйысь лыд серти)</t>
    </r>
  </si>
  <si>
    <t>37.</t>
  </si>
  <si>
    <r>
      <t xml:space="preserve">Д</t>
    </r>
    <r>
      <rPr>
        <sz val="14"/>
        <color rgb="FF00000A"/>
        <rFont val="Times New Roman"/>
        <family val="1"/>
        <charset val="1"/>
      </rPr>
      <t xml:space="preserve">екретӧн урчитӧм кадколастъясын краснухаӧн висьмӧмысь  йӧзлысь дзоньвидзалун ёнмӧдӧм (декретӧн урчитӧм кадколастъясын краснухаӧн висьмӧмысь вакцина сюян йӧзлӧн пай декретӧн урчитӧм кадколастъясын вакцина быть сюйысь лыд серти)</t>
    </r>
  </si>
  <si>
    <t>38.</t>
  </si>
  <si>
    <t>Декретӧн урчитӧм кадколастъясын эпидемическӧй паротитӧн висьмӧмысь  йӧзлысь дзоньвидзалун ёнмӧдӧм (декретӧн урчитӧм кадколастъясын эпидемическӧй паротитӧн висьмӧмысь вакцина сюян йӧзлӧн пай декретӧн урчитӧм кадколастъясын вакцина быть сюйысь лыд серти)</t>
  </si>
  <si>
    <r>
      <t xml:space="preserve">4 мог. </t>
    </r>
    <r>
      <rPr>
        <sz val="14"/>
        <color rgb="FF00000A"/>
        <rFont val="Times New Roman"/>
        <family val="1"/>
        <charset val="1"/>
      </rPr>
      <t xml:space="preserve">ВИЧ-инфекция, ёна висьӧдан В да С гепатитъяс, мукӧд вуджан висьӧмъяс водз тӧдмалӧм котыртӧм бурмӧдӧм</t>
    </r>
  </si>
  <si>
    <t>39.</t>
  </si>
  <si>
    <r>
      <t xml:space="preserve">Д</t>
    </r>
    <r>
      <rPr>
        <sz val="14"/>
        <color rgb="FF00000A"/>
        <rFont val="Times New Roman"/>
        <family val="1"/>
        <charset val="1"/>
      </rPr>
      <t xml:space="preserve">испансер учёт вылын ВИЧ-инфекцияа йӧзлӧн пай тӧдмалӧм лыд серти</t>
    </r>
  </si>
  <si>
    <r>
      <t xml:space="preserve">2 уджтасув. </t>
    </r>
    <r>
      <rPr>
        <b val="true"/>
        <sz val="14"/>
        <color rgb="FF00000A"/>
        <rFont val="Times New Roman"/>
        <family val="1"/>
        <charset val="1"/>
      </rPr>
      <t xml:space="preserve">Торъя, тшӧтш  вылыс  технологияа,  медицина отсӧг сетӧм, регыдъя, сы лыдын регыдъя специализируйтӧм, медицина отсӧг сетӧм, медицинскӧй эвакуация бурмӧдӧм</t>
    </r>
  </si>
  <si>
    <r>
      <t xml:space="preserve">1 мог. </t>
    </r>
    <r>
      <rPr>
        <sz val="14"/>
        <color rgb="FF00000A"/>
        <rFont val="Times New Roman"/>
        <family val="1"/>
        <charset val="1"/>
      </rPr>
      <t xml:space="preserve">Туберкулёзӧн висьысьяслы медицина отсӧг сетан система бурмӧдӧм</t>
    </r>
  </si>
  <si>
    <t>40.</t>
  </si>
  <si>
    <t>Петан бактерияа туберкулёзӧн висьысьяс лыд серти абациллированнӧй туберкулёзӧн висьысьяслӧн пай</t>
  </si>
  <si>
    <t>44.5</t>
  </si>
  <si>
    <r>
      <t xml:space="preserve">2 мог. </t>
    </r>
    <r>
      <rPr>
        <sz val="14"/>
        <color rgb="FF00000A"/>
        <rFont val="Times New Roman"/>
        <family val="1"/>
        <charset val="1"/>
      </rPr>
      <t xml:space="preserve">Мортлӧн иммунодефицит вирусӧн, В да С гепатитъясӧн висьмысь йӧзлы медицина отсӧг сетӧм бурмӧдӧм</t>
    </r>
  </si>
  <si>
    <t>41.</t>
  </si>
  <si>
    <t>ВИЧ-инфекцияӧн висьмӧм йӧзлӧн пай, кодъяслы сетӧны антиретровируснӧй терапия, диспансер учёт вылын сулалысь лыд серти</t>
  </si>
  <si>
    <t>42.</t>
  </si>
  <si>
    <t>ВИЧ-инфекцияӧн висьысьяслӧн виччысяна оландыр, кодъяслы  ӧнія стандартъяс серти сетӧны антиретровируснӧй терапия</t>
  </si>
  <si>
    <r>
      <t xml:space="preserve">3 мог. </t>
    </r>
    <r>
      <rPr>
        <sz val="14"/>
        <color rgb="FF00000A"/>
        <rFont val="Times New Roman"/>
        <family val="1"/>
        <charset val="1"/>
      </rPr>
      <t xml:space="preserve">Наркология висьысьяслы медицина отсӧг сетӧм бурмӧдӧм</t>
    </r>
  </si>
  <si>
    <t>43.</t>
  </si>
  <si>
    <t>1 восянь 2 воӧдз ремиссияын наркология висьысьяслӧн пай наркология висьысьяслӧн став лыд серти</t>
  </si>
  <si>
    <t>44.</t>
  </si>
  <si>
    <t>2 воысь унджык ремиссияын наркология висьысьяслӧн пай наркология висьысьяслӧн став лыд серти</t>
  </si>
  <si>
    <t>45.</t>
  </si>
  <si>
    <t>1 восянь 2 воӧдз ремиссияын алкоголизмӧн висьысьяслӧн пай алкоголизмӧн висьысьяслӧн став лыд серти</t>
  </si>
  <si>
    <t>46.</t>
  </si>
  <si>
    <t>2 воысь унджык ремиссияын алкоголизмӧн  висьысьяслӧн пай алкоголизмӧн висьысьяслӧн став лыд серти</t>
  </si>
  <si>
    <r>
      <t xml:space="preserve">4 мог. </t>
    </r>
    <r>
      <rPr>
        <sz val="14"/>
        <color rgb="FF00000A"/>
        <rFont val="Times New Roman"/>
        <family val="1"/>
        <charset val="1"/>
      </rPr>
      <t xml:space="preserve">Психикаын торксьӧмъясӧн да оласногын торксьӧмъясӧн  висьысьяслы медицина отсӧг сетӧм бурмӧдӧм</t>
    </r>
  </si>
  <si>
    <t>47.</t>
  </si>
  <si>
    <t>Во чӧжӧн психикаын торксьӧмъясӧн выль пӧв госпитализируйтан висьысьяслӧн пай психикаын торксьӧмъясӧн висьысьяслӧн став лыд серти</t>
  </si>
  <si>
    <r>
      <t xml:space="preserve">5 мог. </t>
    </r>
    <r>
      <rPr>
        <sz val="14"/>
        <color rgb="FF00000A"/>
        <rFont val="Times New Roman"/>
        <family val="1"/>
        <charset val="1"/>
      </rPr>
      <t xml:space="preserve">Сӧн висьӧмъясӧн висьысьяслы медицина отсӧг сетӧм бурмӧдӧм</t>
    </r>
  </si>
  <si>
    <t>48.</t>
  </si>
  <si>
    <r>
      <t xml:space="preserve">Сьӧлӧмлӧн ишемическӧй висьӧмысь кувсьӧм</t>
    </r>
    <r>
      <rPr>
        <sz val="12"/>
        <rFont val="Times New Roman"/>
        <family val="1"/>
        <charset val="1"/>
      </rPr>
      <t xml:space="preserve">   </t>
    </r>
  </si>
  <si>
    <t>49.</t>
  </si>
  <si>
    <t>Цереброваскулярнӧй висьӧмъясысь кувсьӧм</t>
  </si>
  <si>
    <r>
      <t xml:space="preserve">6 мог. </t>
    </r>
    <r>
      <rPr>
        <sz val="14"/>
        <color rgb="FF00000A"/>
        <rFont val="Times New Roman"/>
        <family val="1"/>
        <charset val="1"/>
      </rPr>
      <t xml:space="preserve">Онкология висьӧмъясӧн нёрпалысьяслы медицина отсӧг сетӧм бурмӧдӧм</t>
    </r>
  </si>
  <si>
    <t>50.</t>
  </si>
  <si>
    <t>5 во да унджык диагноз пуктӧмсянь учёт вылын сулалысь лёк пыкӧсъясӧн висьысьяслӧн удельнӧй сьӧкта лёк пыкӧсъясӧн висьысьяслӧн став лыд серти</t>
  </si>
  <si>
    <t>51.</t>
  </si>
  <si>
    <r>
      <t xml:space="preserve">Л</t>
    </r>
    <r>
      <rPr>
        <sz val="14"/>
        <color rgb="FF00000A"/>
        <rFont val="Times New Roman"/>
        <family val="1"/>
        <charset val="1"/>
      </rPr>
      <t xml:space="preserve">ёк пыкӧсъясӧн висьысьяслӧн ӧти воӧн кувсьӧм (лёк пыкӧсъясӧн висьысьяслӧн пай, кодъяс кувсисны лёк пыкӧсӧн висьӧм диагноз пуктӧм бӧрын медводдза во чӧжӧн,  лёк пыкӧсъясысь кувсьӧм висьысьяслӧн став лыд серти)</t>
    </r>
  </si>
  <si>
    <t>52.</t>
  </si>
  <si>
    <t>“Сыктывкарын Гараж улича вылын меститчӧм Коми республиканскӧй онкология диспансерлысь радиология отделение выльмӧдӧм”  объектлӧн техническӧй дасьлун серти прӧчент</t>
  </si>
  <si>
    <r>
      <t xml:space="preserve">7 мог. </t>
    </r>
    <r>
      <rPr>
        <sz val="14"/>
        <color rgb="FF00000A"/>
        <rFont val="Times New Roman"/>
        <family val="1"/>
        <charset val="1"/>
      </rPr>
      <t xml:space="preserve">Регыдъя, сы лыдын регыдъя специализируйтӧм, медицина отсӧг сетӧм, медицинскӧй эвакуация бурмӧдӧм</t>
    </r>
  </si>
  <si>
    <t>53.</t>
  </si>
  <si>
    <r>
      <t xml:space="preserve">В</t>
    </r>
    <r>
      <rPr>
        <sz val="14"/>
        <color rgb="FF00000A"/>
        <rFont val="Times New Roman"/>
        <family val="1"/>
        <charset val="1"/>
      </rPr>
      <t xml:space="preserve">исьысь дорӧдз корӧмсянь 20 минутысь этшаджык воан кадӧн регыдъя медицина отсӧг сетан бригадаяслӧн ветлан пай регыдъя медицина отсӧг сетан бригадаяслӧн став ветлӧм серти</t>
    </r>
  </si>
  <si>
    <r>
      <t xml:space="preserve">8 мог. </t>
    </r>
    <r>
      <rPr>
        <sz val="14"/>
        <color rgb="FF00000A"/>
        <rFont val="Times New Roman"/>
        <family val="1"/>
        <charset val="1"/>
      </rPr>
      <t xml:space="preserve">Туй вылын транспорт лоӧмторъясӧ веськалысьяслы медицина отсӧг сетӧм бурмӧдӧм</t>
    </r>
  </si>
  <si>
    <t>54.</t>
  </si>
  <si>
    <r>
      <t xml:space="preserve">Т</t>
    </r>
    <r>
      <rPr>
        <sz val="14"/>
        <color rgb="FF00000A"/>
        <rFont val="Times New Roman"/>
        <family val="1"/>
        <charset val="1"/>
      </rPr>
      <t xml:space="preserve">уй вылын транспортӧн лоӧмторъясӧ веськалысьяслӧн больничаясын кувсьӧм (туй вылын транспорт лоӧмторъясӧ веськалӧм пациентъяслӧн стационарын кувсян пай стационарӧ воӧм став лыд серти) </t>
    </r>
  </si>
  <si>
    <r>
      <t xml:space="preserve">9 мог. </t>
    </r>
    <r>
      <rPr>
        <sz val="14"/>
        <color rgb="FF00000A"/>
        <rFont val="Times New Roman"/>
        <family val="1"/>
        <charset val="1"/>
      </rPr>
      <t xml:space="preserve">Мукӧд висьӧмӧн нёрпалысьяслы медицина отсӧг сетӧм бурмӧдӧм</t>
    </r>
  </si>
  <si>
    <t>55.</t>
  </si>
  <si>
    <t>Уна помкаысь кувсьӧм</t>
  </si>
  <si>
    <t>1 сюрс олысь морт вылӧ случай</t>
  </si>
  <si>
    <t>56.</t>
  </si>
  <si>
    <r>
      <t xml:space="preserve">“</t>
    </r>
    <r>
      <rPr>
        <sz val="14"/>
        <color rgb="FF000000"/>
        <rFont val="Times New Roman"/>
        <family val="1"/>
        <charset val="1"/>
      </rPr>
      <t xml:space="preserve">Сыктывкарын республиканскӧй инфекционнӧй больнича выльмӧдӧм” объектлӧн техническӧй дасьлун серти прӧчент</t>
    </r>
  </si>
  <si>
    <t>57.</t>
  </si>
  <si>
    <r>
      <t xml:space="preserve">“</t>
    </r>
    <r>
      <rPr>
        <sz val="14"/>
        <color rgb="FF000000"/>
        <rFont val="Times New Roman"/>
        <family val="1"/>
        <charset val="1"/>
      </rPr>
      <t xml:space="preserve">Сыктывкарын йӧзлысь дзоньвидзалун видзан республиканскӧй объектъяс дорӧ кислород провод нюжӧдӧм (“Кардиология диспансер” КР КУ да “Республиканскӧй инфекционнӧй больнича” КР КСЗУ)” объектлӧн техническӧй дасьлун серти прӧчент</t>
    </r>
  </si>
  <si>
    <r>
      <t xml:space="preserve">10. </t>
    </r>
    <r>
      <rPr>
        <sz val="14"/>
        <color rgb="FF00000A"/>
        <rFont val="Times New Roman"/>
        <family val="1"/>
        <charset val="1"/>
      </rPr>
      <t xml:space="preserve">Вылыс технологияа медицина отсӧг сетӧм бурмӧдӧм, бурдӧдӧмын выль бур методъяс сӧвмӧдӧм</t>
    </r>
  </si>
  <si>
    <t>58.</t>
  </si>
  <si>
    <r>
      <t xml:space="preserve">В</t>
    </r>
    <r>
      <rPr>
        <sz val="14"/>
        <color rgb="FF00000A"/>
        <rFont val="Times New Roman"/>
        <family val="1"/>
        <charset val="1"/>
      </rPr>
      <t xml:space="preserve">ылыс технологияа медицина отсӧг сетӧмын йӧзлысь коланлунсӧ могмӧдӧм (вылыс технологияа медицина отсӧг босьтысь пациентъяслӧн пай став нуждайтчысь лыд серти)</t>
    </r>
  </si>
  <si>
    <r>
      <t xml:space="preserve">11 мог. </t>
    </r>
    <r>
      <rPr>
        <sz val="14"/>
        <color rgb="FF00000A"/>
        <rFont val="Times New Roman"/>
        <family val="1"/>
        <charset val="1"/>
      </rPr>
      <t xml:space="preserve">Вир служба сӧвмӧдӧм</t>
    </r>
  </si>
  <si>
    <t>59.</t>
  </si>
  <si>
    <t>Вир босьтан станцияяслӧн пай, кодъяс могмӧдӧны вир компонентъяслӧн  качестволы да видзчысянлунлы ӧнія тшупӧд, вир босьтан станцияяслӧн став лыд серти</t>
  </si>
  <si>
    <r>
      <t xml:space="preserve">3 уджтасув. </t>
    </r>
    <r>
      <rPr>
        <b val="true"/>
        <sz val="14"/>
        <color rgb="FF00000A"/>
        <rFont val="Times New Roman"/>
        <family val="1"/>
        <charset val="1"/>
      </rPr>
      <t xml:space="preserve">Мамлысь да кагалысь дзоньвидзалун видзӧм</t>
    </r>
  </si>
  <si>
    <r>
      <t xml:space="preserve">1 мог. </t>
    </r>
    <r>
      <rPr>
        <sz val="14"/>
        <color rgb="FF00000A"/>
        <rFont val="Times New Roman"/>
        <family val="1"/>
        <charset val="1"/>
      </rPr>
      <t xml:space="preserve">Кага чужтан да кага быдмандыр службаын  медицина отсӧг сетан куим тшупӧда система бурмӧдӧм</t>
    </r>
  </si>
  <si>
    <t>60.</t>
  </si>
  <si>
    <r>
      <t xml:space="preserve">К</t>
    </r>
    <r>
      <rPr>
        <sz val="14"/>
        <color rgb="FF00000A"/>
        <rFont val="Times New Roman"/>
        <family val="1"/>
        <charset val="1"/>
      </rPr>
      <t xml:space="preserve">ага сӧвмӧмын торкӧмъяс комплекснӧй пренатальнӧй (чужтӧдзыс) тӧдмалӧмын выль алгоритм кузя видлалӧм нӧбасьысь нывбабаяслӧн пай нӧбасян медводдза триместрын учёт вылӧ сувтӧдӧм став лыд серти</t>
    </r>
  </si>
  <si>
    <t>61.</t>
  </si>
  <si>
    <r>
      <t xml:space="preserve">К</t>
    </r>
    <r>
      <rPr>
        <sz val="14"/>
        <color rgb="FF00000A"/>
        <rFont val="Times New Roman"/>
        <family val="1"/>
        <charset val="1"/>
      </rPr>
      <t xml:space="preserve">адысь водз кага вайӧм нывбабаяслӧн пай, кодъяс кага вайӧны  перинатальнӧй шӧринъясын, кадысь водз кага вайӧм нывбабаяслӧн став лыд серти</t>
    </r>
  </si>
  <si>
    <t>62.</t>
  </si>
  <si>
    <t>“Коми республиканскӧй перинатальнӧй шӧрин” КР КСЗУ шӧр корпус бердӧ стрӧйба” объект стрӧитӧм вылӧ бала документациялӧн дасьлун тшупӧд</t>
  </si>
  <si>
    <r>
      <t xml:space="preserve"> 2 мог. </t>
    </r>
    <r>
      <rPr>
        <sz val="14"/>
        <color rgb="FF00000A"/>
        <rFont val="Times New Roman"/>
        <family val="1"/>
        <charset val="1"/>
      </rPr>
      <t xml:space="preserve">Кага сӧвмӧмын торкӧмъяс водз тӧдмалан да бурмӧдан система лӧсьӧдӧм</t>
    </r>
  </si>
  <si>
    <t>63.</t>
  </si>
  <si>
    <r>
      <t xml:space="preserve">Н</t>
    </r>
    <r>
      <rPr>
        <sz val="14"/>
        <color rgb="FF00000A"/>
        <rFont val="Times New Roman"/>
        <family val="1"/>
        <charset val="1"/>
      </rPr>
      <t xml:space="preserve">еонатальнӧй скрининг нуӧдӧм (рӧдсянь вуджӧм висьӧмъяс вылӧ прӧверитӧм пузчужӧм кагаяслӧн пай пузчужӧм кагаяслӧн став лыд серти)</t>
    </r>
  </si>
  <si>
    <t>64.</t>
  </si>
  <si>
    <t>Аудиологическӧй скрининг нуӧдӧм (аудиологическӧй скрининг нуӧдӧм вылӧ прӧверитӧм пузчужӧм кагаяслӧн пай пузчужӧм кагаяслӧн став лыд серти)</t>
  </si>
  <si>
    <r>
      <t xml:space="preserve">3 мог. </t>
    </r>
    <r>
      <rPr>
        <sz val="14"/>
        <color rgb="FF00000A"/>
        <rFont val="Times New Roman"/>
        <family val="1"/>
        <charset val="1"/>
      </rPr>
      <t xml:space="preserve">Лоны позьтӧм этша сьӧктаа кагаясӧс тӧралӧм</t>
    </r>
  </si>
  <si>
    <t>65.</t>
  </si>
  <si>
    <t>Чужӧм бӧрын водз кувсян петкӧдлас</t>
  </si>
  <si>
    <t>66.</t>
  </si>
  <si>
    <t>Акушер стационарын челядьлӧн, кодъяс чужисны этша да лоны позьтӧм этша сьӧктаӧн, ловйӧн кольӧм (акушер стационарын этша да лоны позьтӧм этша сьӧктаӧн чужысьяслӧн лыд серти ловйӧн кольӧм кагаяслӧн пай)</t>
  </si>
  <si>
    <t>промиллеын</t>
  </si>
  <si>
    <r>
      <t xml:space="preserve">4 мог. </t>
    </r>
    <r>
      <rPr>
        <sz val="14"/>
        <color rgb="FF00000A"/>
        <rFont val="Times New Roman"/>
        <family val="1"/>
        <charset val="1"/>
      </rPr>
      <t xml:space="preserve">Челядьлы медводдза медико-санитарнӧй да специализируйтӧм медицина отсӧг сӧвмӧдӧм</t>
    </r>
  </si>
  <si>
    <t>67.</t>
  </si>
  <si>
    <t>0-17 арӧса челядьлӧн кувсьӧм</t>
  </si>
  <si>
    <t>лӧсялана арлыда 10 сюрс олысь морт вылӧ случай</t>
  </si>
  <si>
    <t>68.</t>
  </si>
  <si>
    <r>
      <t xml:space="preserve">Б</t>
    </r>
    <r>
      <rPr>
        <sz val="14"/>
        <color rgb="FF00000A"/>
        <rFont val="Times New Roman"/>
        <family val="1"/>
        <charset val="1"/>
      </rPr>
      <t xml:space="preserve">ольничаясын челядьлӧн кувсьӧм (стационарын кувсьӧм челядьлӧн пай воӧм лыд серти)</t>
    </r>
  </si>
  <si>
    <t>69.</t>
  </si>
  <si>
    <r>
      <t xml:space="preserve">Ч</t>
    </r>
    <r>
      <rPr>
        <sz val="14"/>
        <color rgb="FF00000A"/>
        <rFont val="Times New Roman"/>
        <family val="1"/>
        <charset val="1"/>
      </rPr>
      <t xml:space="preserve">елядьлӧн медводдза вермытӧмлун (челядь пай, кодъяслы медводдзаысь индісны вермытӧмлун, челядьлӧн став лыд серти)</t>
    </r>
  </si>
  <si>
    <t>лӧсялана арлыда 10 сюрс кага вылӧ случай</t>
  </si>
  <si>
    <r>
      <t xml:space="preserve">5 мог. </t>
    </r>
    <r>
      <rPr>
        <sz val="14"/>
        <color rgb="FF00000A"/>
        <rFont val="Times New Roman"/>
        <family val="1"/>
        <charset val="1"/>
      </rPr>
      <t xml:space="preserve">Мамсянь плодыслы ВИЧ веськыда вуджӧмкӧд тышын методъяс бурмӧдӧм</t>
    </r>
  </si>
  <si>
    <t>70.</t>
  </si>
  <si>
    <r>
      <t xml:space="preserve">У</t>
    </r>
    <r>
      <rPr>
        <sz val="14"/>
        <color rgb="FF00000A"/>
        <rFont val="Times New Roman"/>
        <family val="1"/>
        <charset val="1"/>
      </rPr>
      <t xml:space="preserve">джалысь стандартъяс серти “мам-кага” параяслы  химиопрофилактика нуӧдӧм (челядь пай, кодъяслы нуӧдӧны химиопрофилактика уджалысь стандартъяс серти, кор мамлӧн эм ВИЧ-инфекция)</t>
    </r>
  </si>
  <si>
    <r>
      <t xml:space="preserve">6 мог. </t>
    </r>
    <r>
      <rPr>
        <sz val="14"/>
        <color rgb="FF00000A"/>
        <rFont val="Times New Roman"/>
        <family val="1"/>
        <charset val="1"/>
      </rPr>
      <t xml:space="preserve">Абортъясысь видзан мераяс. Пикӧ воӧм нӧбасьысьяслы медико-социальнӧй отсӧг сетан шӧринъяс сӧвмӧдӧм</t>
    </r>
  </si>
  <si>
    <t>71.</t>
  </si>
  <si>
    <r>
      <t xml:space="preserve">А</t>
    </r>
    <r>
      <rPr>
        <sz val="14"/>
        <color rgb="FF00000A"/>
        <rFont val="Times New Roman"/>
        <family val="1"/>
        <charset val="1"/>
      </rPr>
      <t xml:space="preserve">бортъясысь видзан мероприятиеяслӧн бӧртасъяс (кага новлӧдлыны решитӧм нывбабаяслӧн пай став нывбаба лыд серти, кодъяс шыӧдчисны медицина организацияясӧ нӧбасьӧм дугӧдӧм кузя)</t>
    </r>
  </si>
  <si>
    <r>
      <t xml:space="preserve">4 уджтасув. </t>
    </r>
    <r>
      <rPr>
        <b val="true"/>
        <sz val="14"/>
        <color rgb="FF00000A"/>
        <rFont val="Times New Roman"/>
        <family val="1"/>
        <charset val="1"/>
      </rPr>
      <t xml:space="preserve">Медицина реабилитация да санаторно-курортнӧй бурдӧдӧм сӧвмӧдӧм, сы лыдын челядьлы</t>
    </r>
  </si>
  <si>
    <r>
      <t xml:space="preserve">1 мог. </t>
    </r>
    <r>
      <rPr>
        <sz val="14"/>
        <color rgb="FF00000A"/>
        <rFont val="Times New Roman"/>
        <family val="1"/>
        <charset val="1"/>
      </rPr>
      <t xml:space="preserve">Отсӧг сетан профиль серти реанимация отделениеясын да специализируйтӧм отделениеясын медицинскӧй реабилитация кузя удж котыртӧм да бурмӧдӧм</t>
    </r>
  </si>
  <si>
    <t>72.</t>
  </si>
  <si>
    <r>
      <t xml:space="preserve">П</t>
    </r>
    <r>
      <rPr>
        <sz val="14"/>
        <color rgb="FF00000A"/>
        <rFont val="Times New Roman"/>
        <family val="1"/>
        <charset val="1"/>
      </rPr>
      <t xml:space="preserve">ациентъяслы реабилитация медицина отсӧг сетӧм (пациентъяслӧн пай, кодъяс босьтісны реабилитация медицина отсӧг, нуждайтчысьяс лыд серти)</t>
    </r>
  </si>
  <si>
    <t>н/д</t>
  </si>
  <si>
    <t>73.</t>
  </si>
  <si>
    <r>
      <t xml:space="preserve">В</t>
    </r>
    <r>
      <rPr>
        <sz val="14"/>
        <color rgb="FF00000A"/>
        <rFont val="Times New Roman"/>
        <family val="1"/>
        <charset val="1"/>
      </rPr>
      <t xml:space="preserve">ермытӧм челядьлы реабилитация медицина отсӧг сетӧм (вермытӧм челядь пай, кодъяс босьтісны реабилитация медицина отсӧг, нуждайтчысьяс лыд серти)</t>
    </r>
  </si>
  <si>
    <r>
      <t xml:space="preserve">2 мог. </t>
    </r>
    <r>
      <rPr>
        <sz val="14"/>
        <color rgb="FF00000A"/>
        <rFont val="Times New Roman"/>
        <family val="1"/>
        <charset val="1"/>
      </rPr>
      <t xml:space="preserve">Реабилитируйтан отделениеяс котыртӧм</t>
    </r>
    <r>
      <rPr>
        <sz val="12"/>
        <rFont val="Times New Roman"/>
        <family val="1"/>
        <charset val="1"/>
      </rPr>
      <t xml:space="preserve"> </t>
    </r>
  </si>
  <si>
    <t>74.</t>
  </si>
  <si>
    <t>75.</t>
  </si>
  <si>
    <r>
      <t xml:space="preserve">3 мог. </t>
    </r>
    <r>
      <rPr>
        <sz val="14"/>
        <color rgb="FF00000A"/>
        <rFont val="Times New Roman"/>
        <family val="1"/>
        <charset val="1"/>
      </rPr>
      <t xml:space="preserve">Амбулаторно-поликлиническӧй учреждениеясын реабилитация кабинетъяслысь (отделениеяслысь) удж сӧвмӧдӧм</t>
    </r>
  </si>
  <si>
    <t>76.</t>
  </si>
  <si>
    <t>77.</t>
  </si>
  <si>
    <r>
      <t xml:space="preserve">4 мог. </t>
    </r>
    <r>
      <rPr>
        <sz val="14"/>
        <color rgb="FF00000A"/>
        <rFont val="Times New Roman"/>
        <family val="1"/>
        <charset val="1"/>
      </rPr>
      <t xml:space="preserve">Реабилитациялысь санаторно-курортнӧй тшупӧд бурмӧдӧм</t>
    </r>
  </si>
  <si>
    <t>78.</t>
  </si>
  <si>
    <r>
      <t xml:space="preserve">П</t>
    </r>
    <r>
      <rPr>
        <sz val="14"/>
        <color rgb="FF00000A"/>
        <rFont val="Times New Roman"/>
        <family val="1"/>
        <charset val="1"/>
      </rPr>
      <t xml:space="preserve">ациентъясӧс санаторно-курортнӧя бурдӧдӧм (пациентъяслӧн пай, кодъяс бурдӧдчисны санаторно-курортнӧя, санаторно-курортнӧй бурдӧдчӧм вылӧ ыстӧм лыд серти)</t>
    </r>
  </si>
  <si>
    <t>79.</t>
  </si>
  <si>
    <t>“Княжпогост районса Серегов сиктын санаторнӧй комплекс” стрӧитан объектлӧн техническӧй дасьлун серти прӧчент</t>
  </si>
  <si>
    <r>
      <t xml:space="preserve">5 уджтасув. </t>
    </r>
    <r>
      <rPr>
        <b val="true"/>
        <sz val="14"/>
        <color rgb="FF00000A"/>
        <rFont val="Times New Roman"/>
        <family val="1"/>
        <charset val="1"/>
      </rPr>
      <t xml:space="preserve">Паллиативнӧй отсӧг сетӧм, сы лыдын челядьлы</t>
    </r>
  </si>
  <si>
    <r>
      <t xml:space="preserve">1 мог. В</t>
    </r>
    <r>
      <rPr>
        <sz val="14"/>
        <color rgb="FF00000A"/>
        <rFont val="Times New Roman"/>
        <family val="1"/>
        <charset val="1"/>
      </rPr>
      <t xml:space="preserve">ерстьӧ олысьяслы паллиативнӧй отсӧг сетӧм котыртӧм</t>
    </r>
  </si>
  <si>
    <t>80.</t>
  </si>
  <si>
    <r>
      <t xml:space="preserve">В</t>
    </r>
    <r>
      <rPr>
        <sz val="14"/>
        <color rgb="FF00000A"/>
        <rFont val="Times New Roman"/>
        <family val="1"/>
        <charset val="1"/>
      </rPr>
      <t xml:space="preserve">ерстьӧяслы паллиативнӧй отсӧг сетӧм вылӧ койкаясӧн могмӧдӧм</t>
    </r>
  </si>
  <si>
    <t>верстьӧ йӧзлӧн 100 сюрс морт вылӧ койка</t>
  </si>
  <si>
    <r>
      <t xml:space="preserve"> 2 мог. </t>
    </r>
    <r>
      <rPr>
        <sz val="14"/>
        <color rgb="FF00000A"/>
        <rFont val="Times New Roman"/>
        <family val="1"/>
        <charset val="1"/>
      </rPr>
      <t xml:space="preserve">Ичӧт войтырлы паллиативнӧй отсӧг сетӧм котыртӧм</t>
    </r>
  </si>
  <si>
    <t>81.</t>
  </si>
  <si>
    <t>Челядьлы паллиативнӧй отсӧг сетӧм вылӧ койкаясӧн могмӧдӧм</t>
  </si>
  <si>
    <t>ичӧт войтырлӧн 100 сюрс морт вылӧ койка</t>
  </si>
  <si>
    <r>
      <t xml:space="preserve">6 уджтасув. Й</t>
    </r>
    <r>
      <rPr>
        <b val="true"/>
        <sz val="14"/>
        <color rgb="FF00000A"/>
        <rFont val="Times New Roman"/>
        <family val="1"/>
        <charset val="1"/>
      </rPr>
      <t xml:space="preserve">ӧзлысь дзоньвидзалун видзан система кадръясӧн могмӧдӧм</t>
    </r>
  </si>
  <si>
    <r>
      <t xml:space="preserve">1 мог. </t>
    </r>
    <r>
      <rPr>
        <sz val="14"/>
        <color rgb="FF00000A"/>
        <rFont val="Times New Roman"/>
        <family val="1"/>
        <charset val="1"/>
      </rPr>
      <t xml:space="preserve">Коми Республикаса йӧзлысь дзоньвидзалун видзӧмын кадръяс вынйӧрӧн веськӧдлан система лӧсьӧдӧм</t>
    </r>
  </si>
  <si>
    <t>82.</t>
  </si>
  <si>
    <t>Коми Республикаса канму медицина организацияясын врачьяс тырмытӧм (ставнас)</t>
  </si>
  <si>
    <t>морт</t>
  </si>
  <si>
    <t>83.</t>
  </si>
  <si>
    <t>Коми Республикаса канму медицина организацияясын, кӧні сетӧны йӧзлы амбулаторнӧй отсӧг, врачьяс тырмытӧм</t>
  </si>
  <si>
    <t>84.</t>
  </si>
  <si>
    <t>Стационарнӧй учреждениеясын врачьяс тырмытӧм</t>
  </si>
  <si>
    <t>85.</t>
  </si>
  <si>
    <t>Коми Республикаса канму медицина организацияясын шӧр медицина уджалысьяс тырмытӧм (ставнас)</t>
  </si>
  <si>
    <t>86.</t>
  </si>
  <si>
    <t>Коми Республикаса канму медицина организацияясын, кӧні сетӧны йӧзлы амбулаторнӧй отсӧг, шӧр медицина уджалысьяс тырмытӧм</t>
  </si>
  <si>
    <t>87.</t>
  </si>
  <si>
    <t>Стационарнӧй учреждениеясын шӧр медицина уджалысьяс тырмытӧм</t>
  </si>
  <si>
    <r>
      <t xml:space="preserve">2 мог. </t>
    </r>
    <r>
      <rPr>
        <sz val="14"/>
        <color rgb="FF00000A"/>
        <rFont val="Times New Roman"/>
        <family val="1"/>
        <charset val="1"/>
      </rPr>
      <t xml:space="preserve">Медицина учреждениеясын медицинаын уджалысьясӧс колана лыдӧдз вайӧдӧм</t>
    </r>
  </si>
  <si>
    <t>88.</t>
  </si>
  <si>
    <t>89.</t>
  </si>
  <si>
    <t>Шӧр медицина персоналӧн могмӧдӧм</t>
  </si>
  <si>
    <t>90.</t>
  </si>
  <si>
    <t>Сиктса йӧзӧс врачьясӧн могмӧдӧм</t>
  </si>
  <si>
    <t>10 сюрс сиктса олысь вылӧ морт</t>
  </si>
  <si>
    <t>91.</t>
  </si>
  <si>
    <t>Сиктса йӧзӧс шӧр медицина персоналӧн могмӧдӧм</t>
  </si>
  <si>
    <t>92.</t>
  </si>
  <si>
    <t>Клиническӧй уджсикаса врачьясӧн могмӧдӧм</t>
  </si>
  <si>
    <t>93.</t>
  </si>
  <si>
    <t>Медицина организацияяслы, кӧні сетӧны врачьясӧн (торъя кывкутысьясӧн) йӧзлы амбулаторнӧй (асшӧра да больничнӧй лыдӧ пырысь) отсӧг, штат чинъяс комплектуйтӧм, кор ӧтпырйӧ кыклаын уджалан коэффициентыс 1,3-ысь абу унджык</t>
  </si>
  <si>
    <t>94.</t>
  </si>
  <si>
    <t>Медицина организацияяслы, кӧні сетӧны сестра персоналӧн (торъя кывкутысьясӧн) йӧзлы амбулаторнӧй (асшӧра да больничнӧй лыдӧ пырысь) отсӧг, штат чинъяс комплектуйтӧм, кор ӧтпырйӧ кыклаын уджалан коэффициентыс 1,5-ысь абу унджык</t>
  </si>
  <si>
    <t>95.</t>
  </si>
  <si>
    <t>Медицина организацияяслы врачьясӧн (торъя кывкутысьясӧн), кодъяс сетӧны медводдза медико-санитарнӧй отсӧг, штат чинъяс комплектуйтӧм</t>
  </si>
  <si>
    <t>96.</t>
  </si>
  <si>
    <r>
      <t xml:space="preserve">М</t>
    </r>
    <r>
      <rPr>
        <sz val="14"/>
        <color rgb="FF00000A"/>
        <rFont val="Times New Roman"/>
        <family val="1"/>
        <charset val="1"/>
      </rPr>
      <t xml:space="preserve">едицина организацияяслы медицинскӧй сестраясӧн (торъя кывкутысьясӧн), кодъяс сетӧны медводдза медико-санитарнӧй отсӧг, штат чинъяс комплектуйтӧм</t>
    </r>
  </si>
  <si>
    <r>
      <t xml:space="preserve">3 мог. </t>
    </r>
    <r>
      <rPr>
        <sz val="14"/>
        <color rgb="FF00000A"/>
        <rFont val="Times New Roman"/>
        <family val="1"/>
        <charset val="1"/>
      </rPr>
      <t xml:space="preserve">Медицинаын уджалысьяслысь уджсикасын тӧдӧмлунъяс да кужанлунъяс тшупӧд планомернӧя сӧвмӧдӧм вылӧ условиеяс лӧсьӧдӧм</t>
    </r>
  </si>
  <si>
    <t>97.</t>
  </si>
  <si>
    <r>
      <t xml:space="preserve">У</t>
    </r>
    <r>
      <rPr>
        <sz val="14"/>
        <color rgb="FF00000A"/>
        <rFont val="Times New Roman"/>
        <family val="1"/>
        <charset val="1"/>
      </rPr>
      <t xml:space="preserve">джсикас пыдди пуктӧмсӧ кыпӧдӧм кузя Коми Республика тшупӧдын нуӧдӧм мероприятие лыд</t>
    </r>
  </si>
  <si>
    <t>единицаа</t>
  </si>
  <si>
    <t>98.</t>
  </si>
  <si>
    <r>
      <t xml:space="preserve">В</t>
    </r>
    <r>
      <rPr>
        <sz val="14"/>
        <color rgb="FF00000A"/>
        <rFont val="Times New Roman"/>
        <family val="1"/>
        <charset val="1"/>
      </rPr>
      <t xml:space="preserve">рач лыд, кодъяс велӧдчисны вылыс тшупӧда велӧдан канму организацияясын уджсикасын содтӧд тӧдӧмлун сетан медицинскӧй да фармацевтическӧй уджтасъяс серти  (ставнас)</t>
    </r>
  </si>
  <si>
    <t>99.</t>
  </si>
  <si>
    <r>
      <t xml:space="preserve">В</t>
    </r>
    <r>
      <rPr>
        <sz val="14"/>
        <color rgb="FF00000A"/>
        <rFont val="Times New Roman"/>
        <family val="1"/>
        <charset val="1"/>
      </rPr>
      <t xml:space="preserve">рач лыд, кодъяс велӧдчисны вылыс тшупӧда велӧдан канму организацияясын уджсикасын содтӧд тӧдӧмлун сетан медицинскӧй да фармацевтическӧй уджтасъяс серти  (квалификация кыпӧдӧм)</t>
    </r>
  </si>
  <si>
    <t>100.</t>
  </si>
  <si>
    <t>Врач лыд, кодъяс велӧдчисны вылыс тшупӧда велӧдан канму организацияясын уджсикасын содтӧд тӧдӧмлун сетан медицинскӧй да фармацевтическӧй уджтасъяс серти  (уджсикасын тӧдӧмлунъяс бурмӧдӧм)</t>
  </si>
  <si>
    <t>101.</t>
  </si>
  <si>
    <t>Вылыс тшупӧда велӧдан канму организацияясын ординатура да интернатура уджтасъяс серти дасьтӧм специалист лыд</t>
  </si>
  <si>
    <t>102.</t>
  </si>
  <si>
    <r>
      <t xml:space="preserve">Вылыс тшупӧда велӧдан канму организацияясын  </t>
    </r>
    <r>
      <rPr>
        <b val="true"/>
        <sz val="14"/>
        <rFont val="Times New Roman"/>
        <family val="1"/>
        <charset val="204"/>
      </rPr>
      <t xml:space="preserve">интернатура</t>
    </r>
    <r>
      <rPr>
        <sz val="14"/>
        <rFont val="Times New Roman"/>
        <family val="1"/>
        <charset val="204"/>
      </rPr>
      <t xml:space="preserve"> уджтасъяс серти дасьтӧм специалист лыд</t>
    </r>
  </si>
  <si>
    <t>103.</t>
  </si>
  <si>
    <r>
      <t xml:space="preserve">Вылыс тшупӧда велӧдан канму организацияясын </t>
    </r>
    <r>
      <rPr>
        <b val="true"/>
        <sz val="14"/>
        <color rgb="FF00000A"/>
        <rFont val="Times New Roman"/>
        <family val="1"/>
        <charset val="1"/>
      </rPr>
      <t xml:space="preserve">ординатура</t>
    </r>
    <r>
      <rPr>
        <sz val="14"/>
        <color rgb="FF00000A"/>
        <rFont val="Times New Roman"/>
        <family val="1"/>
        <charset val="1"/>
      </rPr>
      <t xml:space="preserve"> уджтасъяс серти дасьтӧм специалист лыд</t>
    </r>
  </si>
  <si>
    <t>104.</t>
  </si>
  <si>
    <r>
      <t xml:space="preserve">Ш</t>
    </r>
    <r>
      <rPr>
        <sz val="14"/>
        <color rgb="FF00000A"/>
        <rFont val="Times New Roman"/>
        <family val="1"/>
        <charset val="1"/>
      </rPr>
      <t xml:space="preserve">ӧр медицинскӧй да фармацевтическӧй тӧдӧмлунъясӧн специалист лыд, кодъяс велӧдчисны уджсикасӧ велӧдан организацияясын уджсикасын содтӧд уджтасъяс серти (ставнас)</t>
    </r>
  </si>
  <si>
    <t>105.</t>
  </si>
  <si>
    <t>Шӧр медицинскӧй да фармацевтическӧй тӧдӧмлунъясӧн специалист лыд, кодъяс велӧдчисны уджсикасӧ велӧдан организацияясын уджсикасын содтӧд уджтасъяс серти (квалификация кыпӧдӧм)</t>
  </si>
  <si>
    <t>106.</t>
  </si>
  <si>
    <t>Шӧр медицинскӧй да фармацевтическӧй тӧдӧмлунъясӧн специалист лыд, кодъяс велӧдчисны уджсикасӧ велӧдан организацияясын уджсикасын содтӧд уджтасъяс серти (уджсикасын тӧдӧмлунъяс бурмӧдӧм)</t>
  </si>
  <si>
    <t>107.</t>
  </si>
  <si>
    <t>Коми Республикаса медицина организацияясын уджалысь врачьяслӧн став лыд серти врачьяслӧн пай, кодъяслӧн эм квалификация категория</t>
  </si>
  <si>
    <t>108.</t>
  </si>
  <si>
    <r>
      <t xml:space="preserve">Ш</t>
    </r>
    <r>
      <rPr>
        <sz val="14"/>
        <color rgb="FF00000A"/>
        <rFont val="Times New Roman"/>
        <family val="1"/>
        <charset val="1"/>
      </rPr>
      <t xml:space="preserve">ӧр медицина уджалысьяслӧн пай, кодъяслӧн эм Коми Республикаса медицина организацияясын уджалысьяс лыдын квалификация категория</t>
    </r>
  </si>
  <si>
    <t>109.</t>
  </si>
  <si>
    <r>
      <t xml:space="preserve">А</t>
    </r>
    <r>
      <rPr>
        <sz val="14"/>
        <color rgb="FF00000A"/>
        <rFont val="Times New Roman"/>
        <family val="1"/>
        <charset val="1"/>
      </rPr>
      <t xml:space="preserve">ккредитуйтӧм специалистъяслӧн пай быть аккредитуйтан специалистъяслӧн став лыд серти</t>
    </r>
  </si>
  <si>
    <r>
      <t xml:space="preserve">4 мог. </t>
    </r>
    <r>
      <rPr>
        <sz val="14"/>
        <color rgb="FF00000A"/>
        <rFont val="Times New Roman"/>
        <family val="1"/>
        <charset val="1"/>
      </rPr>
      <t xml:space="preserve">Медицинаса уджалысьяслы социальнӧй отсӧг сетӧм, налысь олан качествосӧ бурмӧдӧм</t>
    </r>
  </si>
  <si>
    <t>110.</t>
  </si>
  <si>
    <t>Врачьяслӧн да уджалысьлӧн, кодъяслӧн эм вылыс медицинскӧй (фармацевтическӧй) тӧдӧмлун да мӧд вылыс тӧдӧмлун, кодъяс сетӧны медицина услугаяс (могмӧдӧны медицина услугаяс сетӧмсӧ),  шӧр удждон да Коми Республикаын шӧр удждонкӧд йитчӧм</t>
  </si>
  <si>
    <t>111.</t>
  </si>
  <si>
    <t>Шӧр медицинскӧй (фармацевтическӧй) персоналлӧн (медицина услугаяс сетӧмсӧ могмӧдысь персоналлӧн) шӧр удждон да Коми Республикаса шӧр удждонкӧд йитчӧм</t>
  </si>
  <si>
    <t>112.</t>
  </si>
  <si>
    <t>Ичӧт медицинскӧй персоналлӧн (медицина услугаяс сетӧмсӧ могмӧдысь персоналлӧн) шӧр удждон да Коми Республикаса шӧр удждонкӧд йитчӧм</t>
  </si>
  <si>
    <r>
      <t xml:space="preserve">5 мог. </t>
    </r>
    <r>
      <rPr>
        <sz val="14"/>
        <color rgb="FF00000A"/>
        <rFont val="Times New Roman"/>
        <family val="1"/>
        <charset val="1"/>
      </rPr>
      <t xml:space="preserve">Дзоньвидзалун видзан мутас системалы медицина кадръяс дасьтӧм регулируйтӧм да найӧс видзӧм</t>
    </r>
  </si>
  <si>
    <t>113.</t>
  </si>
  <si>
    <t>Торъя мог вылӧ дасьтӧм йӧз лыд (ставнас)</t>
  </si>
  <si>
    <t>114.</t>
  </si>
  <si>
    <r>
      <t xml:space="preserve">В</t>
    </r>
    <r>
      <rPr>
        <sz val="14"/>
        <color rgb="FF00000A"/>
        <rFont val="Times New Roman"/>
        <family val="1"/>
        <charset val="1"/>
      </rPr>
      <t xml:space="preserve">ылыс тӧдӧмлуна уджтасъяс серти торъя мог вылӧ дасьтӧм йӧз лыд</t>
    </r>
  </si>
  <si>
    <t>115.</t>
  </si>
  <si>
    <r>
      <t xml:space="preserve">Ш</t>
    </r>
    <r>
      <rPr>
        <sz val="14"/>
        <color rgb="FF00000A"/>
        <rFont val="Times New Roman"/>
        <family val="1"/>
        <charset val="1"/>
      </rPr>
      <t xml:space="preserve">ӧр тшупӧда уджсикасӧ велӧдан уджтасъяс серти  торъя мог вылӧ дасьтӧм йӧз лыд</t>
    </r>
  </si>
  <si>
    <t>116.</t>
  </si>
  <si>
    <r>
      <t xml:space="preserve">И</t>
    </r>
    <r>
      <rPr>
        <sz val="14"/>
        <color rgb="FF00000A"/>
        <rFont val="Times New Roman"/>
        <family val="1"/>
        <charset val="1"/>
      </rPr>
      <t xml:space="preserve">нтернатура да ординатура уджтасъяс серти торъя мог вылӧ дасьтӧм йӧз лыд</t>
    </r>
  </si>
  <si>
    <t>117.</t>
  </si>
  <si>
    <r>
      <t xml:space="preserve">М</t>
    </r>
    <r>
      <rPr>
        <sz val="14"/>
        <color rgb="FF00000A"/>
        <rFont val="Times New Roman"/>
        <family val="1"/>
        <charset val="1"/>
      </rPr>
      <t xml:space="preserve">едицинскӧй да фармацевтическӧй специалистъяслӧн пай, кодъяс велӧдчисны Коми Республикалы коланлун вылӧ торъя мога дасьтӧм серти, кодъяс пырисны удж вылӧ велӧдчӧм помалӧм бӧрын Коми Республикаса йӧзлысь дзоньвидзалун видзан системалӧн медицинскӧй либӧ фармацевтическӧй организацияясӧ (ставнас)</t>
    </r>
    <r>
      <rPr>
        <sz val="12"/>
        <rFont val="Times New Roman"/>
        <family val="1"/>
        <charset val="1"/>
      </rPr>
      <t xml:space="preserve"> </t>
    </r>
  </si>
  <si>
    <t>118.</t>
  </si>
  <si>
    <r>
      <t xml:space="preserve">М</t>
    </r>
    <r>
      <rPr>
        <sz val="14"/>
        <color rgb="FF00000A"/>
        <rFont val="Times New Roman"/>
        <family val="1"/>
        <charset val="1"/>
      </rPr>
      <t xml:space="preserve">едицинскӧй да фармацевтическӧй специалистъяслӧн пай, кодъяс велӧдчисны Коми Республикалы коланлун вылӧ торъя мога дасьтӧм серти, кодъяс пырисны удж вылӧ велӧдчӧм помалӧм бӧрын Коми Республикаса йӧзлысь дзоньвидзалун видзан системалӧн медицинскӧй либӧ фармацевтическӧй организацияясӧ (врачьяс)</t>
    </r>
  </si>
  <si>
    <t>119.</t>
  </si>
  <si>
    <r>
      <t xml:space="preserve">М</t>
    </r>
    <r>
      <rPr>
        <sz val="14"/>
        <color rgb="FF00000A"/>
        <rFont val="Times New Roman"/>
        <family val="1"/>
        <charset val="1"/>
      </rPr>
      <t xml:space="preserve">едицинскӧй да фармацевтическӧй специалистъяслӧн пай, кодъяс велӧдчисны Коми Республикалы коланлун вылӧ торъя мога дасьтӧм серти, кодъяс пырисны удж вылӧ велӧдчӧм помалӧм бӧрын Коми Республикаса йӧзлысь дзоньвидзалун видзан системалӧн медицинскӧй либӧ фармацевтическӧй организацияясӧ (шӧр медицина персонал)</t>
    </r>
  </si>
  <si>
    <t>120.</t>
  </si>
  <si>
    <t>Коми Республикаса олӧмӧ пӧртысь власьт органъяс улӧ пырысь уджсикасӧ велӧдан медицинскӧй организацияясын бюджетнӧй места лыд</t>
  </si>
  <si>
    <t>121.</t>
  </si>
  <si>
    <t>Коми Республикаса олӧмӧ пӧртысь власьт органъяс улӧ пырысь уджсикасӧ велӧдан медицинскӧй организацияясын небюджетнӧй места лыд</t>
  </si>
  <si>
    <t>122.</t>
  </si>
  <si>
    <t>Коми Республикаса олӧмӧ пӧртысь власьт органъяс улӧ пырысь уджсикасӧ велӧдан медицинскӧй организацияясын бюджетнӧй местаяслӧн тшупӧд тайӧ организацияясын небюджетнӧй места лыд серти</t>
  </si>
  <si>
    <t>0,26</t>
  </si>
  <si>
    <t>123.</t>
  </si>
  <si>
    <r>
      <t xml:space="preserve">Ш</t>
    </r>
    <r>
      <rPr>
        <sz val="14"/>
        <color rgb="FF00000A"/>
        <rFont val="Times New Roman"/>
        <family val="1"/>
        <charset val="1"/>
      </rPr>
      <t xml:space="preserve">ӧр медицинскӧй да фармацевтическӧй тӧдӧмлунъясӧн специалист лыд, кодъяс помалісны Коми Республикаса олӧмӧ пӧртысь власьт органъяс улӧ пырысь уджсикасӧ велӧдан медицинскӧй организацияяс</t>
    </r>
  </si>
  <si>
    <t>124.</t>
  </si>
  <si>
    <r>
      <t xml:space="preserve">Д</t>
    </r>
    <r>
      <rPr>
        <sz val="14"/>
        <color rgb="FF00000A"/>
        <rFont val="Times New Roman"/>
        <family val="1"/>
        <charset val="1"/>
      </rPr>
      <t xml:space="preserve">зоньвидзалун видзан организацияяслӧн веськӧдлан персонал лыдысь специалистъяслӧн пай, кодъясӧс велӧдісны дзоньвидзалун видзӧмӧн веськӧдлӧмсӧ котыртӧм бурмӧдан юалӧмъяс кузя</t>
    </r>
  </si>
  <si>
    <r>
      <t xml:space="preserve">7 уджтасув. </t>
    </r>
    <r>
      <rPr>
        <b val="true"/>
        <sz val="14"/>
        <color rgb="FF00000A"/>
        <rFont val="Times New Roman"/>
        <family val="1"/>
        <charset val="1"/>
      </rPr>
      <t xml:space="preserve">Лекарствоясӧн могмӧдан система, сы лыдын амбулаторнӧя, бурмӧдӧм</t>
    </r>
  </si>
  <si>
    <r>
      <t xml:space="preserve">1 мог. </t>
    </r>
    <r>
      <rPr>
        <sz val="14"/>
        <color rgb="FF00000A"/>
        <rFont val="Times New Roman"/>
        <family val="1"/>
        <charset val="1"/>
      </rPr>
      <t xml:space="preserve">Амбулаторнӧй условиеясын кокньӧд босьтысь торъя категорияа гражданаӧс лекарствоясӧн могмӧдан система бурмӧдӧм</t>
    </r>
  </si>
  <si>
    <t>125.</t>
  </si>
  <si>
    <r>
      <t xml:space="preserve">Т</t>
    </r>
    <r>
      <rPr>
        <sz val="14"/>
        <color rgb="FF00000A"/>
        <rFont val="Times New Roman"/>
        <family val="1"/>
        <charset val="1"/>
      </rPr>
      <t xml:space="preserve">оръя категорияа гражданалы колана лекарство препаратъясӧн да медицина тӧдчанлуна кӧлуйӧн, а сідзжӧ вермытӧм челядьлы специализируйтӧм бурдӧдан сёянӧн могмӧдӧм</t>
    </r>
  </si>
  <si>
    <t>126.</t>
  </si>
  <si>
    <r>
      <t xml:space="preserve">Л</t>
    </r>
    <r>
      <rPr>
        <sz val="14"/>
        <color rgb="FF00000A"/>
        <rFont val="Times New Roman"/>
        <family val="1"/>
        <charset val="1"/>
      </rPr>
      <t xml:space="preserve">имфоиднӧй, кроветворнӧй да на кодь тканьяслӧн лёк пыкӧсъясӧн, гемофилияӧн, муковисцидозӧн, гипофизарнӧй нанизмӧн, Гоше висьӧмӧн,  рассеяннӧй склерозӧн висьысьясӧс бурдӧдӧм вылӧ, а сідзжӧ органъяс да (либӧ) тканьяс вежӧм бӧрын лекарство препаратъясӧн могмӧдӧм</t>
    </r>
  </si>
  <si>
    <t>127.</t>
  </si>
  <si>
    <t>Кокньӧд босьтысь гражданалы дінмулӧн кывкутана тшупӧда лекарство препаратъясӧн, медицина тӧдчанлуна кӧлуйӧн, а сідзжӧ специализируйтӧм бурдӧдан сёянӧн могмӧдӧм</t>
  </si>
  <si>
    <t>128.</t>
  </si>
  <si>
    <r>
      <t xml:space="preserve">Ш</t>
    </r>
    <r>
      <rPr>
        <sz val="14"/>
        <color rgb="FF00000A"/>
        <rFont val="Times New Roman"/>
        <family val="1"/>
        <charset val="1"/>
      </rPr>
      <t xml:space="preserve">оча паныдасьлан (орфаннӧй) висьӧмъясӧн нёрпалысь гражданаӧс бурдӧдӧм вылӧ лекарство препаратъясӧн могмӧдан тшупӧд</t>
    </r>
  </si>
  <si>
    <t>нет данных</t>
  </si>
  <si>
    <r>
      <t xml:space="preserve">2 мог. </t>
    </r>
    <r>
      <rPr>
        <sz val="14"/>
        <color rgb="FF00000A"/>
        <rFont val="Times New Roman"/>
        <family val="1"/>
        <charset val="1"/>
      </rPr>
      <t xml:space="preserve">Коми Республикаса йӧзлысь дзоньвидзалун видзан канму учреждениеяс лекарствоясӧн могмӧдан система бурмӧдӧм</t>
    </r>
  </si>
  <si>
    <t>129.</t>
  </si>
  <si>
    <t>Коми Республикаса йӧзлысь дзоньвидзалун видзан канму учреждениеясӧ воӧм лекарство препаратъяслы да медицина кӧлуйлы качество да видзчысянлун тшупӧд могмӧдӧм  (Коми Республикаса йӧзлысь дзоньвидзалун видзан канму учреждениеясӧ воӧм лекарство препаратъяслӧн да медицина кӧлуйлӧн пай, кутшӧмъяс серти нуӧдӧма качество да видзчысянлун экспертиза)</t>
  </si>
  <si>
    <r>
      <t xml:space="preserve">3 мог. </t>
    </r>
    <r>
      <rPr>
        <sz val="14"/>
        <color rgb="FF00000A"/>
        <rFont val="Times New Roman"/>
        <family val="1"/>
        <charset val="1"/>
      </rPr>
      <t xml:space="preserve">Сиктса олан пунктъясын олысьясӧс лекарствоясӧн могмӧдӧм котыртӧм бурмӧдӧм</t>
    </r>
  </si>
  <si>
    <t>130.</t>
  </si>
  <si>
    <t>Медицина организацияяслӧн торъя подразделениеяс (амбулаторияяс, фельдшер да фельдшер-акушер пунктъяс, ӧтувъя врачебнӧй (семейнӧй) практика шӧринъяс (отделениеяс) пай, кутшӧмъяс сулалӧны сиктса овмӧдчӧминъясын, кӧні абуӧсь аптека организацияяс, кодъяслӧн эм фармацевтическӧй удж нуӧдӧм вылӧ лицензия, татшӧм организацияяслӧн став лыд серти</t>
  </si>
  <si>
    <r>
      <t xml:space="preserve">8 уджтасув. </t>
    </r>
    <r>
      <rPr>
        <b val="true"/>
        <sz val="14"/>
        <color rgb="FF00000A"/>
        <rFont val="Times New Roman"/>
        <family val="1"/>
        <charset val="1"/>
      </rPr>
      <t xml:space="preserve">Канму уджтас збыльмӧдӧм могмӧдӧм
</t>
    </r>
  </si>
  <si>
    <r>
      <t xml:space="preserve">1 мог. </t>
    </r>
    <r>
      <rPr>
        <sz val="14"/>
        <color rgb="FF00000A"/>
        <rFont val="Times New Roman"/>
        <family val="1"/>
        <charset val="1"/>
      </rPr>
      <t xml:space="preserve">Коми Республикаса олӧмӧ пӧртысь власьт органъясӧн Уджтасса мероприятиеяс збыльмӧдӧмӧн веськӧдлӧм</t>
    </r>
  </si>
  <si>
    <t>131.</t>
  </si>
  <si>
    <t>Уджтаслысь да уджтасувъяслысь петкӧдласъяслӧн (индикаторъяслӧн) быдвося шедӧдан тшупӧд</t>
  </si>
  <si>
    <r>
      <t xml:space="preserve">2 мог. </t>
    </r>
    <r>
      <rPr>
        <sz val="14"/>
        <color rgb="FF00000A"/>
        <rFont val="Times New Roman"/>
        <family val="1"/>
        <charset val="1"/>
      </rPr>
      <t xml:space="preserve">Коми Республикаса канму учреждениеясӧн, кодъяс серти  Коми Республикаса йӧзлысь дзоньвидзалун видзан министерство збыльмӧдӧ учредительлысь удж да уджмогъяс, Уджтасса мероприятиеяс збыльмӧдӧмӧн веськӧдлӧм
</t>
    </r>
  </si>
  <si>
    <t>132.</t>
  </si>
  <si>
    <t>Дон босьттӧг медицина отсӧг сетан канму гарантияяслӧн уджтас серти быд вося канму заданиеяс збыльмӧдан тшупӧд</t>
  </si>
  <si>
    <r>
      <t xml:space="preserve"> 9 уджтасув. </t>
    </r>
    <r>
      <rPr>
        <b val="true"/>
        <sz val="14"/>
        <color rgb="FF000000"/>
        <rFont val="Times New Roman"/>
        <family val="1"/>
        <charset val="1"/>
      </rPr>
      <t xml:space="preserve">Йӧзлысь дзоньвидзалун видзӧмын канмуа-аспом уджъёртасьӧм сӧвмӧдӧм</t>
    </r>
  </si>
  <si>
    <r>
      <t xml:space="preserve">1 мог. </t>
    </r>
    <r>
      <rPr>
        <sz val="14"/>
        <color rgb="FF00000A"/>
        <rFont val="Times New Roman"/>
        <family val="1"/>
        <charset val="1"/>
      </rPr>
      <t xml:space="preserve">Дзоньвидзалун видзан инфраструктура сӧвмӧдӧмӧ инвестицияяс ышӧдӧм вылӧ условиеяс лӧсьӧдӧм</t>
    </r>
  </si>
  <si>
    <t>133.</t>
  </si>
  <si>
    <r>
      <t xml:space="preserve">Й</t>
    </r>
    <r>
      <rPr>
        <sz val="14"/>
        <color rgb="FF00000A"/>
        <rFont val="Times New Roman"/>
        <family val="1"/>
        <charset val="1"/>
      </rPr>
      <t xml:space="preserve">ӧзлысь дзоньвидзалун видзӧмын канмуа-аспом уджъёртасян балаяс збыльмӧдны артыштӧм йылысь материалъяс “Ӧтуввез” юӧртан да коммуникационнӧй везйӧ пыртан лыд</t>
    </r>
  </si>
  <si>
    <r>
      <t xml:space="preserve">2 мог. </t>
    </r>
    <r>
      <rPr>
        <sz val="14"/>
        <color rgb="FF00000A"/>
        <rFont val="Times New Roman"/>
        <family val="1"/>
        <charset val="1"/>
      </rPr>
      <t xml:space="preserve">Йӧзлысь дзоньвидзалун видзан учреждениеяслысь, кодъяс пырӧны Коми Республикаса эмбурӧ, кодъяс бурмӧдӧны медицина отсӧг сетан качествосӧ, эмбурӧн вӧдитчӧмын эффективносьт кыпӧдӧм</t>
    </r>
  </si>
  <si>
    <t>134.</t>
  </si>
  <si>
    <t>Дзоньвидзалун видзан юкӧнын вӧрзьӧдны позьтӧм эмбур объект лыд, кутшӧмъясӧс стрӧитӧма канмуа-аспом уджъёртасян условиеяс вылын аспом инвестицияяс кыскӧмӧн</t>
  </si>
  <si>
    <r>
      <t xml:space="preserve">10 уджтасув. </t>
    </r>
    <r>
      <rPr>
        <b val="true"/>
        <sz val="14"/>
        <color rgb="FF00000A"/>
        <rFont val="Times New Roman"/>
        <family val="1"/>
        <charset val="1"/>
      </rPr>
      <t xml:space="preserve">Йӧзлысь дзоньвидзалун видзӧмын информатизация сӧвмӧдӧм</t>
    </r>
  </si>
  <si>
    <r>
      <t xml:space="preserve">1 мог. </t>
    </r>
    <r>
      <rPr>
        <sz val="14"/>
        <color rgb="FF00000A"/>
        <rFont val="Times New Roman"/>
        <family val="1"/>
        <charset val="1"/>
      </rPr>
      <t xml:space="preserve">Медицинаын юӧрӧн вежсигӧн электроннӧй документооборот система пыртӧм вылӧ, медицина услугаяс сетӧмын быд морт серти учёт нуӧдӧм вылӧ условиеяс, гражданинлы электроннӧй медицинскӧй карта нуӧдан да врач дорӧ электроннӧя гижӧдчӧм котыртан позянлунъяс бурмӧдӧм</t>
    </r>
  </si>
  <si>
    <t>135.</t>
  </si>
  <si>
    <r>
      <t xml:space="preserve">П</t>
    </r>
    <r>
      <rPr>
        <sz val="14"/>
        <color rgb="FF00000A"/>
        <rFont val="Times New Roman"/>
        <family val="1"/>
        <charset val="1"/>
      </rPr>
      <t xml:space="preserve">ациентъяслӧн пай, кодъяслы лӧсьӧдӧма  электроннӧй медицинскӧй карта, став пациент лыд серти</t>
    </r>
  </si>
  <si>
    <t>136.</t>
  </si>
  <si>
    <r>
      <t xml:space="preserve">Д</t>
    </r>
    <r>
      <rPr>
        <sz val="14"/>
        <color rgb="FF00000A"/>
        <rFont val="Times New Roman"/>
        <family val="1"/>
        <charset val="1"/>
      </rPr>
      <t xml:space="preserve">зоньвидзалун видзан канму учреждениеяслӧн пай, кодъяс автоматизируйтӧмӧн гижӧдӧны врачлӧн приём вылӧ  Ӧтуввез да инфоматъяс отсӧгӧн, дзоньвидзалун видзан канму учреждениеяслӧн став лыд серти</t>
    </r>
  </si>
  <si>
    <t>137.</t>
  </si>
  <si>
    <r>
      <t xml:space="preserve">Д</t>
    </r>
    <r>
      <rPr>
        <sz val="14"/>
        <color rgb="FF00000A"/>
        <rFont val="Times New Roman"/>
        <family val="1"/>
        <charset val="1"/>
      </rPr>
      <t xml:space="preserve">зоньвидзалун видзан канму учреждениеяслӧн пай, кодъяс медицинаын юӧрӧн вежсигӧн вӧдитчӧны электроннӧй документооборотӧн,  дзоньвидзалун видзан канму учреждениеяслӧн став лыд серти</t>
    </r>
  </si>
  <si>
    <r>
      <t xml:space="preserve">2 мог. </t>
    </r>
    <r>
      <rPr>
        <sz val="14"/>
        <color rgb="FF00000A"/>
        <rFont val="Times New Roman"/>
        <family val="1"/>
        <charset val="1"/>
      </rPr>
      <t xml:space="preserve">Телемедицина юӧръясӧн вежласян система бурмӧдӧм</t>
    </r>
  </si>
  <si>
    <t>138.</t>
  </si>
  <si>
    <r>
      <t xml:space="preserve">Д</t>
    </r>
    <r>
      <rPr>
        <sz val="14"/>
        <color rgb="FF00000A"/>
        <rFont val="Times New Roman"/>
        <family val="1"/>
        <charset val="1"/>
      </rPr>
      <t xml:space="preserve">зоньвидзалун видзан канму учреждениеяслӧн пай, кытчӧ пыртӧма телемедицина консультируйтан система, дзоньвидзалун видзан канму учреждениеяслӧн став лыд серти</t>
    </r>
  </si>
  <si>
    <r>
      <t xml:space="preserve">3 мог. </t>
    </r>
    <r>
      <rPr>
        <sz val="14"/>
        <color rgb="FF00000A"/>
        <rFont val="Times New Roman"/>
        <family val="1"/>
        <charset val="1"/>
      </rPr>
      <t xml:space="preserve">Медицина учреждениеяслӧн овмӧсӧн веськӧдлан уджын веськӧдлан учёт система, медицинаын уджалысьяслы ӧтувъя регистр, медицина учреждениеяслы электроннӧй паспорт да дзоньвидзалун видзан системалы паспорт котыртӧм да нуӧдӧм</t>
    </r>
  </si>
  <si>
    <t>139.</t>
  </si>
  <si>
    <r>
      <t xml:space="preserve">Ӧ</t>
    </r>
    <r>
      <rPr>
        <sz val="14"/>
        <color rgb="FF00000A"/>
        <rFont val="Times New Roman"/>
        <family val="1"/>
        <charset val="1"/>
      </rPr>
      <t xml:space="preserve">нія персональнӧй ӧти компьютер вылӧ дзоньвидзалун видзан канму учреждениеяслӧн уджалысь лыд</t>
    </r>
  </si>
  <si>
    <t>ӧти персональнӧй компьютер вылӧ морт</t>
  </si>
  <si>
    <r>
      <t xml:space="preserve">11 уджтасув. </t>
    </r>
    <r>
      <rPr>
        <b val="true"/>
        <sz val="14"/>
        <color rgb="FF00000A"/>
        <rFont val="Times New Roman"/>
        <family val="1"/>
        <charset val="1"/>
      </rPr>
      <t xml:space="preserve">Коми Республикаса йӧзлысь дзоньвидзалун видзӧм мутасын планируйтӧм бурмӧдӧм</t>
    </r>
  </si>
  <si>
    <r>
      <t xml:space="preserve">1 мог. </t>
    </r>
    <r>
      <rPr>
        <sz val="14"/>
        <color rgb="FF00000A"/>
        <rFont val="Times New Roman"/>
        <family val="1"/>
        <charset val="1"/>
      </rPr>
      <t xml:space="preserve">Специализируйтӧм амбулаторнӧй да стационарнӧй медицина отсӧг сетӧм вылӧ мутаскостса шӧринъяслысь уджсӧ бурмӧдӧм</t>
    </r>
  </si>
  <si>
    <t>140.</t>
  </si>
  <si>
    <t>Коми Республика мутасын котыртӧм мутаскостса амбулаторнӧй шӧрин лыд</t>
  </si>
  <si>
    <t>141.</t>
  </si>
  <si>
    <t>Коми Республика мутасын котыртӧм стационарнӧй медицина отсӧг сетӧм вылӧ мутаскостса шӧрин лыд</t>
  </si>
  <si>
    <r>
      <t xml:space="preserve">2 мог. </t>
    </r>
    <r>
      <rPr>
        <sz val="14"/>
        <color rgb="FF00000A"/>
        <rFont val="Times New Roman"/>
        <family val="1"/>
        <charset val="1"/>
      </rPr>
      <t xml:space="preserve">Дзоньвидзалун видзан и</t>
    </r>
    <r>
      <rPr>
        <sz val="14"/>
        <color rgb="FF00000A"/>
        <rFont val="Times New Roman"/>
        <family val="1"/>
      </rPr>
      <t xml:space="preserve">чӧт вына </t>
    </r>
    <r>
      <rPr>
        <sz val="14"/>
        <color rgb="FF00000A"/>
        <rFont val="Times New Roman"/>
        <family val="1"/>
        <charset val="1"/>
      </rPr>
      <t xml:space="preserve">учреждениеяс </t>
    </r>
    <r>
      <rPr>
        <sz val="14"/>
        <color rgb="FF00000A"/>
        <rFont val="Times New Roman"/>
        <family val="1"/>
      </rPr>
      <t xml:space="preserve"> </t>
    </r>
    <r>
      <rPr>
        <sz val="14"/>
        <color rgb="FF00000A"/>
        <rFont val="Times New Roman"/>
        <family val="1"/>
        <charset val="1"/>
      </rPr>
      <t xml:space="preserve">выль ног котыртӧм</t>
    </r>
  </si>
  <si>
    <t>142.</t>
  </si>
  <si>
    <r>
      <t xml:space="preserve">Д</t>
    </r>
    <r>
      <rPr>
        <sz val="14"/>
        <color rgb="FF00000A"/>
        <rFont val="Times New Roman"/>
        <family val="1"/>
        <charset val="1"/>
      </rPr>
      <t xml:space="preserve">зоньвидзалун видзан учреждение лыд, кодъяс лоӧны юридическӧй кывкутысьясӧн</t>
    </r>
  </si>
</sst>
</file>

<file path=xl/styles.xml><?xml version="1.0" encoding="utf-8"?>
<styleSheet xmlns="http://schemas.openxmlformats.org/spreadsheetml/2006/main">
  <numFmts count="6">
    <numFmt numFmtId="164" formatCode="GENERAL"/>
    <numFmt numFmtId="165" formatCode="0.00"/>
    <numFmt numFmtId="166" formatCode="@"/>
    <numFmt numFmtId="167" formatCode="_-* #,##0.00_р_._-;\-* #,##0.00_р_._-;_-* \-??_р_._-;_-@_-"/>
    <numFmt numFmtId="168" formatCode="0"/>
    <numFmt numFmtId="169" formatCode="0.0"/>
  </numFmts>
  <fonts count="24">
    <font>
      <sz val="10"/>
      <name val="Arial Cyr"/>
      <family val="2"/>
      <charset val="204"/>
    </font>
    <font>
      <sz val="10"/>
      <name val="Arial"/>
      <family val="0"/>
    </font>
    <font>
      <sz val="10"/>
      <name val="Arial"/>
      <family val="0"/>
    </font>
    <font>
      <sz val="10"/>
      <name val="Arial"/>
      <family val="0"/>
    </font>
    <font>
      <sz val="10"/>
      <name val="Times New Roman"/>
      <family val="1"/>
      <charset val="204"/>
    </font>
    <font>
      <sz val="12"/>
      <name val="Arial Cyr"/>
      <family val="2"/>
      <charset val="204"/>
    </font>
    <font>
      <b val="true"/>
      <sz val="12"/>
      <name val="Arial Cyr"/>
      <family val="2"/>
      <charset val="204"/>
    </font>
    <font>
      <sz val="9"/>
      <name val="Arial Cyr"/>
      <family val="2"/>
      <charset val="204"/>
    </font>
    <font>
      <b val="true"/>
      <sz val="10"/>
      <name val="Arial Cyr"/>
      <family val="2"/>
      <charset val="204"/>
    </font>
    <font>
      <sz val="11"/>
      <color rgb="FF000000"/>
      <name val="Arial Cyr"/>
      <family val="2"/>
      <charset val="204"/>
    </font>
    <font>
      <sz val="14"/>
      <name val="Arial Cyr"/>
      <family val="2"/>
      <charset val="204"/>
    </font>
    <font>
      <sz val="10"/>
      <color rgb="FF000080"/>
      <name val="Arial Cyr"/>
      <family val="2"/>
      <charset val="204"/>
    </font>
    <font>
      <sz val="14"/>
      <name val="Times New Roman"/>
      <family val="1"/>
      <charset val="1"/>
    </font>
    <font>
      <sz val="14"/>
      <color rgb="FF00000A"/>
      <name val="Times New Roman"/>
      <family val="1"/>
      <charset val="1"/>
    </font>
    <font>
      <b val="true"/>
      <sz val="16"/>
      <name val="Times New Roman"/>
      <family val="1"/>
      <charset val="1"/>
    </font>
    <font>
      <b val="true"/>
      <sz val="14"/>
      <name val="Times New Roman"/>
      <family val="1"/>
      <charset val="1"/>
    </font>
    <font>
      <b val="true"/>
      <sz val="14"/>
      <color rgb="FF00000A"/>
      <name val="Times New Roman"/>
      <family val="1"/>
      <charset val="1"/>
    </font>
    <font>
      <sz val="14"/>
      <color rgb="FF000000"/>
      <name val="Times New Roman"/>
      <family val="1"/>
      <charset val="1"/>
    </font>
    <font>
      <sz val="12"/>
      <name val="Times New Roman"/>
      <family val="1"/>
      <charset val="1"/>
    </font>
    <font>
      <sz val="11"/>
      <color rgb="FF00000A"/>
      <name val="Times New Roman"/>
      <family val="1"/>
      <charset val="1"/>
    </font>
    <font>
      <b val="true"/>
      <sz val="14"/>
      <name val="Times New Roman"/>
      <family val="1"/>
      <charset val="204"/>
    </font>
    <font>
      <sz val="14"/>
      <name val="Times New Roman"/>
      <family val="1"/>
      <charset val="204"/>
    </font>
    <font>
      <b val="true"/>
      <sz val="14"/>
      <color rgb="FF000000"/>
      <name val="Times New Roman"/>
      <family val="1"/>
      <charset val="1"/>
    </font>
    <font>
      <sz val="14"/>
      <color rgb="FF00000A"/>
      <name val="Times New Roman"/>
      <family val="1"/>
    </font>
  </fonts>
  <fills count="4">
    <fill>
      <patternFill patternType="none"/>
    </fill>
    <fill>
      <patternFill patternType="gray125"/>
    </fill>
    <fill>
      <patternFill patternType="solid">
        <fgColor rgb="FFFFFFFF"/>
        <bgColor rgb="FFFFFFCC"/>
      </patternFill>
    </fill>
    <fill>
      <patternFill patternType="solid">
        <fgColor rgb="FFFFCC00"/>
        <bgColor rgb="FFFFFF00"/>
      </patternFill>
    </fill>
  </fills>
  <borders count="6">
    <border diagonalUp="false" diagonalDown="false">
      <left/>
      <right/>
      <top/>
      <bottom/>
      <diagonal/>
    </border>
    <border diagonalUp="false" diagonalDown="false">
      <left style="thick"/>
      <right style="thick"/>
      <top style="thick"/>
      <bottom style="thick"/>
      <diagonal/>
    </border>
    <border diagonalUp="false" diagonalDown="false">
      <left style="thick"/>
      <right/>
      <top style="thick"/>
      <bottom style="thick"/>
      <diagonal/>
    </border>
    <border diagonalUp="false" diagonalDown="false">
      <left/>
      <right style="thick"/>
      <top style="thick"/>
      <bottom style="thick"/>
      <diagonal/>
    </border>
    <border diagonalUp="false" diagonalDown="false">
      <left style="hair"/>
      <right style="hair"/>
      <top style="hair"/>
      <bottom style="hair"/>
      <diagonal/>
    </border>
    <border diagonalUp="false" diagonalDown="false">
      <left style="hair"/>
      <right/>
      <top style="hair"/>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center" vertical="top" textRotation="0" wrapText="false" indent="0" shrinkToFit="false"/>
      <protection locked="true" hidden="false"/>
    </xf>
    <xf numFmtId="164" fontId="0" fillId="0" borderId="2" xfId="0" applyFont="true" applyBorder="true" applyAlignment="true" applyProtection="false">
      <alignment horizontal="center" vertical="top" textRotation="0" wrapText="true" indent="0" shrinkToFit="false"/>
      <protection locked="true" hidden="false"/>
    </xf>
    <xf numFmtId="165" fontId="0" fillId="0" borderId="1" xfId="0" applyFont="true" applyBorder="true" applyAlignment="true" applyProtection="false">
      <alignment horizontal="center" vertical="center" textRotation="0" wrapText="true" indent="0" shrinkToFit="fals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left" vertical="center" textRotation="0" wrapText="true" indent="0" shrinkToFit="false"/>
      <protection locked="true" hidden="false"/>
    </xf>
    <xf numFmtId="165" fontId="0" fillId="0" borderId="1" xfId="0" applyFont="true" applyBorder="true" applyAlignment="true" applyProtection="false">
      <alignment horizontal="center" vertical="top" textRotation="0" wrapText="true" indent="0" shrinkToFit="false"/>
      <protection locked="true" hidden="false"/>
    </xf>
    <xf numFmtId="165" fontId="0" fillId="0" borderId="1" xfId="2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5" fontId="0" fillId="0" borderId="1" xfId="21" applyFont="true" applyBorder="true" applyAlignment="true" applyProtection="false">
      <alignment horizontal="center"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5" fontId="0" fillId="0" borderId="1"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5" fontId="7" fillId="0" borderId="1" xfId="20" applyFont="true" applyBorder="true" applyAlignment="true" applyProtection="false">
      <alignment horizontal="center" vertical="center" textRotation="0" wrapText="true" indent="0" shrinkToFit="false"/>
      <protection locked="true" hidden="false"/>
    </xf>
    <xf numFmtId="167" fontId="0" fillId="0" borderId="1" xfId="15" applyFont="true" applyBorder="true" applyAlignment="true" applyProtection="true">
      <alignment horizontal="general" vertical="bottom" textRotation="0" wrapText="false" indent="0" shrinkToFit="false"/>
      <protection locked="true" hidden="false"/>
    </xf>
    <xf numFmtId="167" fontId="0" fillId="0" borderId="2" xfId="15" applyFont="true" applyBorder="true" applyAlignment="true" applyProtection="true">
      <alignment horizontal="general" vertical="bottom" textRotation="0" wrapText="false" indent="0" shrinkToFit="false"/>
      <protection locked="true" hidden="false"/>
    </xf>
    <xf numFmtId="167" fontId="0" fillId="0" borderId="0" xfId="15"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12" fillId="0" borderId="4" xfId="0" applyFont="true" applyBorder="true" applyAlignment="true" applyProtection="false">
      <alignment horizontal="general" vertical="top" textRotation="0" wrapText="true" indent="0" shrinkToFit="false"/>
      <protection locked="true" hidden="false"/>
    </xf>
    <xf numFmtId="164" fontId="12" fillId="0" borderId="4" xfId="0" applyFont="true" applyBorder="true" applyAlignment="true" applyProtection="false">
      <alignment horizontal="left" vertical="top" textRotation="0" wrapText="true" indent="0" shrinkToFit="false"/>
      <protection locked="true" hidden="false"/>
    </xf>
    <xf numFmtId="164" fontId="12" fillId="0" borderId="4" xfId="0" applyFont="true" applyBorder="true" applyAlignment="true" applyProtection="false">
      <alignment horizontal="center" vertical="top" textRotation="0" wrapText="true" indent="0" shrinkToFit="false"/>
      <protection locked="true" hidden="false"/>
    </xf>
    <xf numFmtId="164" fontId="13" fillId="2" borderId="4" xfId="0" applyFont="true" applyBorder="true" applyAlignment="true" applyProtection="false">
      <alignment horizontal="right" vertical="top" textRotation="0" wrapText="true" indent="0" shrinkToFit="false"/>
      <protection locked="true" hidden="false"/>
    </xf>
    <xf numFmtId="165" fontId="12" fillId="2" borderId="4" xfId="0" applyFont="true" applyBorder="true" applyAlignment="true" applyProtection="false">
      <alignment horizontal="right" vertical="top" textRotation="0" wrapText="true" indent="0" shrinkToFit="false"/>
      <protection locked="true" hidden="false"/>
    </xf>
    <xf numFmtId="164" fontId="12" fillId="2" borderId="4" xfId="0" applyFont="true" applyBorder="true" applyAlignment="true" applyProtection="false">
      <alignment horizontal="right" vertical="top" textRotation="0" wrapText="true" indent="0" shrinkToFit="false"/>
      <protection locked="true" hidden="false"/>
    </xf>
    <xf numFmtId="164" fontId="12" fillId="2" borderId="4" xfId="0" applyFont="true" applyBorder="true" applyAlignment="true" applyProtection="false">
      <alignment horizontal="center" vertical="top" textRotation="0" wrapText="true" indent="0" shrinkToFit="false"/>
      <protection locked="true" hidden="false"/>
    </xf>
    <xf numFmtId="164" fontId="14" fillId="2" borderId="4" xfId="0" applyFont="true" applyBorder="true" applyAlignment="true" applyProtection="false">
      <alignment horizontal="center" vertical="top" textRotation="0" wrapText="true" indent="0" shrinkToFit="false"/>
      <protection locked="true" hidden="false"/>
    </xf>
    <xf numFmtId="165" fontId="12" fillId="2" borderId="4" xfId="0" applyFont="true" applyBorder="true" applyAlignment="true" applyProtection="false">
      <alignment horizontal="center" vertical="top" textRotation="0" wrapText="true" indent="0" shrinkToFit="false"/>
      <protection locked="true" hidden="false"/>
    </xf>
    <xf numFmtId="165" fontId="12" fillId="2" borderId="5" xfId="0" applyFont="true" applyBorder="true" applyAlignment="true" applyProtection="false">
      <alignment horizontal="center" vertical="top" textRotation="0" wrapText="true" indent="0" shrinkToFit="false"/>
      <protection locked="true" hidden="false"/>
    </xf>
    <xf numFmtId="164" fontId="15" fillId="2" borderId="4" xfId="0" applyFont="true" applyBorder="true" applyAlignment="true" applyProtection="false">
      <alignment horizontal="center" vertical="top" textRotation="0" wrapText="true" indent="0" shrinkToFit="false"/>
      <protection locked="true" hidden="false"/>
    </xf>
    <xf numFmtId="165" fontId="16" fillId="2" borderId="4" xfId="0" applyFont="true" applyBorder="true" applyAlignment="true" applyProtection="false">
      <alignment horizontal="center" vertical="top" textRotation="0" wrapText="true" indent="0" shrinkToFit="false"/>
      <protection locked="true" hidden="false"/>
    </xf>
    <xf numFmtId="168" fontId="12" fillId="2" borderId="4" xfId="0" applyFont="true" applyBorder="true" applyAlignment="true" applyProtection="false">
      <alignment horizontal="center" vertical="top" textRotation="0" wrapText="true" indent="0" shrinkToFit="false"/>
      <protection locked="true" hidden="false"/>
    </xf>
    <xf numFmtId="165" fontId="17" fillId="2" borderId="4" xfId="0" applyFont="true" applyBorder="true" applyAlignment="true" applyProtection="false">
      <alignment horizontal="justify" vertical="top" textRotation="0" wrapText="true" indent="0" shrinkToFit="false"/>
      <protection locked="true" hidden="false"/>
    </xf>
    <xf numFmtId="165" fontId="17" fillId="2" borderId="4" xfId="0" applyFont="true" applyBorder="true" applyAlignment="true" applyProtection="false">
      <alignment horizontal="left" vertical="top" textRotation="0" wrapText="true" indent="0" shrinkToFit="false"/>
      <protection locked="true" hidden="false"/>
    </xf>
    <xf numFmtId="165" fontId="12" fillId="2" borderId="4" xfId="20" applyFont="true" applyBorder="true" applyAlignment="true" applyProtection="false">
      <alignment horizontal="center" vertical="top" textRotation="0" wrapText="true" indent="0" shrinkToFit="false"/>
      <protection locked="true" hidden="false"/>
    </xf>
    <xf numFmtId="169" fontId="12" fillId="2" borderId="4" xfId="0" applyFont="true" applyBorder="true" applyAlignment="true" applyProtection="false">
      <alignment horizontal="center" vertical="top" textRotation="0" wrapText="true" indent="0" shrinkToFit="false"/>
      <protection locked="true" hidden="false"/>
    </xf>
    <xf numFmtId="165" fontId="13" fillId="2" borderId="4" xfId="0" applyFont="true" applyBorder="true" applyAlignment="true" applyProtection="false">
      <alignment horizontal="left" vertical="top" textRotation="0" wrapText="true" indent="0" shrinkToFit="false"/>
      <protection locked="true" hidden="false"/>
    </xf>
    <xf numFmtId="169" fontId="12" fillId="2" borderId="4" xfId="0" applyFont="true" applyBorder="true" applyAlignment="true" applyProtection="false">
      <alignment horizontal="general" vertical="top" textRotation="0" wrapText="true" indent="0" shrinkToFit="false"/>
      <protection locked="true" hidden="false"/>
    </xf>
    <xf numFmtId="165" fontId="15" fillId="2" borderId="4" xfId="0" applyFont="true" applyBorder="true" applyAlignment="true" applyProtection="false">
      <alignment horizontal="center" vertical="top" textRotation="0" wrapText="true" indent="0" shrinkToFit="false"/>
      <protection locked="true" hidden="false"/>
    </xf>
    <xf numFmtId="165" fontId="12" fillId="2" borderId="4" xfId="0" applyFont="true" applyBorder="true" applyAlignment="true" applyProtection="false">
      <alignment horizontal="left" vertical="top" textRotation="0" wrapText="true" indent="0" shrinkToFit="false"/>
      <protection locked="true" hidden="false"/>
    </xf>
    <xf numFmtId="167" fontId="12" fillId="2" borderId="4" xfId="15" applyFont="true" applyBorder="true" applyAlignment="true" applyProtection="true">
      <alignment horizontal="general" vertical="top" textRotation="0" wrapText="true" indent="0" shrinkToFit="false"/>
      <protection locked="true" hidden="false"/>
    </xf>
    <xf numFmtId="164" fontId="12" fillId="2" borderId="4" xfId="0" applyFont="true" applyBorder="true" applyAlignment="true" applyProtection="false">
      <alignment horizontal="general" vertical="top" textRotation="0" wrapText="true" indent="0" shrinkToFit="false"/>
      <protection locked="true" hidden="false"/>
    </xf>
    <xf numFmtId="165" fontId="12" fillId="2" borderId="4" xfId="0" applyFont="true" applyBorder="true" applyAlignment="true" applyProtection="false">
      <alignment horizontal="justify" vertical="top" textRotation="0" wrapText="true" indent="0" shrinkToFit="false"/>
      <protection locked="true" hidden="false"/>
    </xf>
    <xf numFmtId="165" fontId="13" fillId="2" borderId="4" xfId="0" applyFont="true" applyBorder="true" applyAlignment="true" applyProtection="false">
      <alignment horizontal="center" vertical="top" textRotation="0" wrapText="true" indent="0" shrinkToFit="false"/>
      <protection locked="true" hidden="false"/>
    </xf>
    <xf numFmtId="166" fontId="12" fillId="2" borderId="4" xfId="0" applyFont="true" applyBorder="true" applyAlignment="true" applyProtection="false">
      <alignment horizontal="center" vertical="top" textRotation="0" wrapText="true" indent="0" shrinkToFit="false"/>
      <protection locked="true" hidden="false"/>
    </xf>
    <xf numFmtId="164" fontId="13" fillId="2" borderId="4" xfId="0" applyFont="true" applyBorder="true" applyAlignment="true" applyProtection="false">
      <alignment horizontal="general" vertical="top" textRotation="0" wrapText="true" indent="0" shrinkToFit="false"/>
      <protection locked="true" hidden="false"/>
    </xf>
    <xf numFmtId="164" fontId="12" fillId="2" borderId="4" xfId="0" applyFont="true" applyBorder="true" applyAlignment="true" applyProtection="false">
      <alignment horizontal="justify" vertical="top" textRotation="0" wrapText="true" indent="0" shrinkToFit="false"/>
      <protection locked="true" hidden="false"/>
    </xf>
    <xf numFmtId="164" fontId="12" fillId="2" borderId="4" xfId="0" applyFont="true" applyBorder="true" applyAlignment="true" applyProtection="false">
      <alignment horizontal="left" vertical="top" textRotation="0" wrapText="true" indent="0" shrinkToFit="false"/>
      <protection locked="true" hidden="false"/>
    </xf>
    <xf numFmtId="164" fontId="13" fillId="2" borderId="4" xfId="0" applyFont="true" applyBorder="true" applyAlignment="true" applyProtection="false">
      <alignment horizontal="left" vertical="top" textRotation="0" wrapText="true" indent="0" shrinkToFit="false"/>
      <protection locked="true" hidden="false"/>
    </xf>
    <xf numFmtId="164" fontId="13" fillId="2" borderId="4" xfId="0" applyFont="true" applyBorder="true" applyAlignment="true" applyProtection="false">
      <alignment horizontal="justify" vertical="top" textRotation="0" wrapText="true" indent="0" shrinkToFit="false"/>
      <protection locked="true" hidden="false"/>
    </xf>
    <xf numFmtId="165" fontId="12" fillId="2" borderId="4" xfId="22" applyFont="true" applyBorder="true" applyAlignment="true" applyProtection="false">
      <alignment horizontal="center" vertical="top" textRotation="0" wrapText="true" indent="0" shrinkToFit="false"/>
      <protection locked="true" hidden="false"/>
    </xf>
    <xf numFmtId="164" fontId="12" fillId="2" borderId="5" xfId="0" applyFont="true" applyBorder="true" applyAlignment="true" applyProtection="false">
      <alignment horizontal="center" vertical="top" textRotation="0" wrapText="true" indent="0" shrinkToFit="false"/>
      <protection locked="true" hidden="false"/>
    </xf>
    <xf numFmtId="165" fontId="0" fillId="3" borderId="1" xfId="0" applyFont="true" applyBorder="true" applyAlignment="true" applyProtection="false">
      <alignment horizontal="center" vertical="center"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Обычный_Лист1 2" xfId="20" builtinId="54" customBuiltin="true"/>
    <cellStyle name="Excel Built-in Excel Built-in Excel Built-in Обычный_Лист1" xfId="21" builtinId="54" customBuiltin="true"/>
    <cellStyle name="Excel Built-in Excel Built-in Excel Built-in Обычный 10" xfId="22"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0A"/>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134"/>
  <sheetViews>
    <sheetView windowProtection="false" showFormulas="false" showGridLines="true" showRowColHeaders="true" showZeros="true" rightToLeft="false" tabSelected="false" showOutlineSymbols="true" defaultGridColor="true" view="pageBreakPreview" topLeftCell="A1" colorId="64" zoomScale="83" zoomScaleNormal="70" zoomScalePageLayoutView="83" workbookViewId="0">
      <selection pane="topLeft" activeCell="F13" activeCellId="0" sqref="F13"/>
    </sheetView>
  </sheetViews>
  <sheetFormatPr defaultRowHeight="12.75"/>
  <cols>
    <col collapsed="false" hidden="true" max="2" min="1" style="1" width="0"/>
    <col collapsed="false" hidden="false" max="3" min="3" style="1" width="8.14285714285714"/>
    <col collapsed="false" hidden="false" max="4" min="4" style="2" width="69.8520408163265"/>
    <col collapsed="false" hidden="false" max="5" min="5" style="3" width="23.0051020408163"/>
    <col collapsed="false" hidden="false" max="15" min="6" style="4" width="16.1428571428571"/>
    <col collapsed="false" hidden="false" max="1025" min="16" style="1" width="9.14285714285714"/>
  </cols>
  <sheetData>
    <row r="1" customFormat="false" ht="15.75" hidden="false" customHeight="false" outlineLevel="0" collapsed="false">
      <c r="A1" s="0"/>
      <c r="B1" s="0"/>
      <c r="C1" s="0"/>
      <c r="D1" s="0"/>
      <c r="E1" s="0"/>
      <c r="F1" s="0"/>
      <c r="G1" s="0"/>
      <c r="H1" s="0"/>
      <c r="I1" s="0"/>
      <c r="J1" s="0"/>
      <c r="K1" s="0"/>
      <c r="L1" s="0"/>
      <c r="M1" s="0"/>
      <c r="N1" s="0"/>
      <c r="O1" s="5" t="s">
        <v>0</v>
      </c>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0"/>
      <c r="B3" s="0"/>
      <c r="C3" s="6" t="s">
        <v>1</v>
      </c>
      <c r="D3" s="6"/>
      <c r="E3" s="6"/>
      <c r="F3" s="6"/>
      <c r="G3" s="6"/>
      <c r="H3" s="6"/>
      <c r="I3" s="6"/>
      <c r="J3" s="6"/>
      <c r="K3" s="6"/>
      <c r="L3" s="6"/>
      <c r="M3" s="6"/>
      <c r="N3" s="6"/>
      <c r="O3" s="6"/>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0"/>
      <c r="B4" s="0"/>
      <c r="C4" s="6" t="s">
        <v>2</v>
      </c>
      <c r="D4" s="6"/>
      <c r="E4" s="6"/>
      <c r="F4" s="6"/>
      <c r="G4" s="6"/>
      <c r="H4" s="6"/>
      <c r="I4" s="6"/>
      <c r="J4" s="6"/>
      <c r="K4" s="6"/>
      <c r="L4" s="6"/>
      <c r="M4" s="6"/>
      <c r="N4" s="6"/>
      <c r="O4" s="6"/>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false" outlineLevel="0" collapsed="false">
      <c r="A5" s="0"/>
      <c r="B5" s="0"/>
      <c r="C5" s="0"/>
      <c r="D5" s="7"/>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5.5" hidden="false" customHeight="true" outlineLevel="0" collapsed="false">
      <c r="A6" s="8" t="s">
        <v>3</v>
      </c>
      <c r="B6" s="9" t="s">
        <v>4</v>
      </c>
      <c r="C6" s="10" t="s">
        <v>5</v>
      </c>
      <c r="D6" s="10" t="s">
        <v>6</v>
      </c>
      <c r="E6" s="10" t="s">
        <v>7</v>
      </c>
      <c r="F6" s="11" t="s">
        <v>8</v>
      </c>
      <c r="G6" s="11"/>
      <c r="H6" s="11"/>
      <c r="I6" s="11"/>
      <c r="J6" s="11"/>
      <c r="K6" s="11"/>
      <c r="L6" s="11"/>
      <c r="M6" s="11"/>
      <c r="N6" s="11"/>
      <c r="O6" s="11"/>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2.75" hidden="false" customHeight="false" outlineLevel="0" collapsed="false">
      <c r="A7" s="0"/>
      <c r="B7" s="0"/>
      <c r="C7" s="10"/>
      <c r="D7" s="10"/>
      <c r="E7" s="10"/>
      <c r="F7" s="12" t="n">
        <v>2011</v>
      </c>
      <c r="G7" s="12" t="n">
        <v>2012</v>
      </c>
      <c r="H7" s="12" t="n">
        <v>2013</v>
      </c>
      <c r="I7" s="12" t="n">
        <v>2014</v>
      </c>
      <c r="J7" s="12" t="n">
        <v>2015</v>
      </c>
      <c r="K7" s="12" t="n">
        <v>2016</v>
      </c>
      <c r="L7" s="12" t="n">
        <v>2017</v>
      </c>
      <c r="M7" s="12" t="n">
        <v>2018</v>
      </c>
      <c r="N7" s="12" t="n">
        <v>2019</v>
      </c>
      <c r="O7" s="12" t="n">
        <v>2020</v>
      </c>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75" hidden="false" customHeight="false" outlineLevel="0" collapsed="false">
      <c r="A8" s="0"/>
      <c r="B8" s="0"/>
      <c r="C8" s="13" t="n">
        <v>1</v>
      </c>
      <c r="D8" s="13" t="n">
        <v>2</v>
      </c>
      <c r="E8" s="13" t="n">
        <v>3</v>
      </c>
      <c r="F8" s="13" t="n">
        <v>4</v>
      </c>
      <c r="G8" s="13" t="n">
        <v>5</v>
      </c>
      <c r="H8" s="13" t="n">
        <v>6</v>
      </c>
      <c r="I8" s="13" t="n">
        <v>7</v>
      </c>
      <c r="J8" s="13" t="n">
        <v>8</v>
      </c>
      <c r="K8" s="13" t="n">
        <v>9</v>
      </c>
      <c r="L8" s="13" t="n">
        <v>10</v>
      </c>
      <c r="M8" s="13" t="n">
        <v>11</v>
      </c>
      <c r="N8" s="13" t="n">
        <v>12</v>
      </c>
      <c r="O8" s="13" t="n">
        <v>13</v>
      </c>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0" hidden="false" customHeight="true" outlineLevel="0" collapsed="false">
      <c r="A9" s="14"/>
      <c r="B9" s="15"/>
      <c r="C9" s="16" t="s">
        <v>9</v>
      </c>
      <c r="D9" s="16"/>
      <c r="E9" s="16"/>
      <c r="F9" s="16"/>
      <c r="G9" s="16"/>
      <c r="H9" s="16"/>
      <c r="I9" s="16"/>
      <c r="J9" s="16"/>
      <c r="K9" s="16"/>
      <c r="L9" s="16"/>
      <c r="M9" s="16"/>
      <c r="N9" s="16"/>
      <c r="O9" s="16"/>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2.5" hidden="false" customHeight="true" outlineLevel="0" collapsed="false">
      <c r="A10" s="17"/>
      <c r="B10" s="17"/>
      <c r="C10" s="11" t="s">
        <v>10</v>
      </c>
      <c r="D10" s="18" t="s">
        <v>11</v>
      </c>
      <c r="E10" s="10" t="s">
        <v>12</v>
      </c>
      <c r="F10" s="11" t="e">
        <f aca="false"/>
        <v>#N/A</v>
      </c>
      <c r="G10" s="11" t="e">
        <f aca="false"/>
        <v>#N/A</v>
      </c>
      <c r="H10" s="11" t="e">
        <f aca="false"/>
        <v>#N/A</v>
      </c>
      <c r="I10" s="11" t="e">
        <f aca="false"/>
        <v>#N/A</v>
      </c>
      <c r="J10" s="11" t="e">
        <f aca="false"/>
        <v>#N/A</v>
      </c>
      <c r="K10" s="11" t="e">
        <f aca="false"/>
        <v>#N/A</v>
      </c>
      <c r="L10" s="11" t="e">
        <f aca="false"/>
        <v>#N/A</v>
      </c>
      <c r="M10" s="11" t="e">
        <f aca="false"/>
        <v>#N/A</v>
      </c>
      <c r="N10" s="11" t="e">
        <f aca="false"/>
        <v>#N/A</v>
      </c>
      <c r="O10" s="11" t="e">
        <f aca="false"/>
        <v>#N/A</v>
      </c>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8.5" hidden="false" customHeight="true" outlineLevel="0" collapsed="false">
      <c r="A11" s="17"/>
      <c r="B11" s="17"/>
      <c r="C11" s="11" t="s">
        <v>13</v>
      </c>
      <c r="D11" s="18" t="s">
        <v>14</v>
      </c>
      <c r="E11" s="19" t="s">
        <v>15</v>
      </c>
      <c r="F11" s="11" t="e">
        <f aca="false"/>
        <v>#N/A</v>
      </c>
      <c r="G11" s="11" t="e">
        <f aca="false"/>
        <v>#N/A</v>
      </c>
      <c r="H11" s="11" t="e">
        <f aca="false"/>
        <v>#N/A</v>
      </c>
      <c r="I11" s="11" t="e">
        <f aca="false"/>
        <v>#N/A</v>
      </c>
      <c r="J11" s="11" t="e">
        <f aca="false"/>
        <v>#N/A</v>
      </c>
      <c r="K11" s="11" t="e">
        <f aca="false"/>
        <v>#N/A</v>
      </c>
      <c r="L11" s="11" t="e">
        <f aca="false"/>
        <v>#N/A</v>
      </c>
      <c r="M11" s="11" t="e">
        <f aca="false"/>
        <v>#N/A</v>
      </c>
      <c r="N11" s="11" t="e">
        <f aca="false"/>
        <v>#N/A</v>
      </c>
      <c r="O11" s="11" t="e">
        <f aca="false"/>
        <v>#N/A</v>
      </c>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30.75" hidden="false" customHeight="true" outlineLevel="0" collapsed="false">
      <c r="A12" s="17"/>
      <c r="B12" s="17"/>
      <c r="C12" s="11" t="s">
        <v>16</v>
      </c>
      <c r="D12" s="18" t="s">
        <v>17</v>
      </c>
      <c r="E12" s="19" t="s">
        <v>18</v>
      </c>
      <c r="F12" s="11" t="e">
        <f aca="false"/>
        <v>#N/A</v>
      </c>
      <c r="G12" s="11" t="e">
        <f aca="false"/>
        <v>#N/A</v>
      </c>
      <c r="H12" s="11" t="e">
        <f aca="false"/>
        <v>#N/A</v>
      </c>
      <c r="I12" s="11" t="e">
        <f aca="false"/>
        <v>#N/A</v>
      </c>
      <c r="J12" s="11" t="e">
        <f aca="false"/>
        <v>#N/A</v>
      </c>
      <c r="K12" s="11" t="e">
        <f aca="false"/>
        <v>#N/A</v>
      </c>
      <c r="L12" s="11" t="e">
        <f aca="false"/>
        <v>#N/A</v>
      </c>
      <c r="M12" s="11" t="e">
        <f aca="false"/>
        <v>#N/A</v>
      </c>
      <c r="N12" s="11" t="e">
        <f aca="false"/>
        <v>#N/A</v>
      </c>
      <c r="O12" s="11" t="e">
        <f aca="false"/>
        <v>#N/A</v>
      </c>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2.5" hidden="false" customHeight="true" outlineLevel="0" collapsed="false">
      <c r="A13" s="17"/>
      <c r="B13" s="17"/>
      <c r="C13" s="11" t="s">
        <v>19</v>
      </c>
      <c r="D13" s="18" t="s">
        <v>20</v>
      </c>
      <c r="E13" s="20" t="s">
        <v>21</v>
      </c>
      <c r="F13" s="11" t="e">
        <f aca="false"/>
        <v>#N/A</v>
      </c>
      <c r="G13" s="11" t="e">
        <f aca="false"/>
        <v>#N/A</v>
      </c>
      <c r="H13" s="11" t="e">
        <f aca="false"/>
        <v>#N/A</v>
      </c>
      <c r="I13" s="11" t="e">
        <f aca="false"/>
        <v>#N/A</v>
      </c>
      <c r="J13" s="11" t="e">
        <f aca="false"/>
        <v>#N/A</v>
      </c>
      <c r="K13" s="11" t="e">
        <f aca="false"/>
        <v>#N/A</v>
      </c>
      <c r="L13" s="11" t="e">
        <f aca="false"/>
        <v>#N/A</v>
      </c>
      <c r="M13" s="11" t="e">
        <f aca="false"/>
        <v>#N/A</v>
      </c>
      <c r="N13" s="11" t="e">
        <f aca="false"/>
        <v>#N/A</v>
      </c>
      <c r="O13" s="11" t="e">
        <f aca="false"/>
        <v>#N/A</v>
      </c>
      <c r="P13" s="0"/>
      <c r="Q13" s="21"/>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2.5" hidden="false" customHeight="true" outlineLevel="0" collapsed="false">
      <c r="A14" s="17"/>
      <c r="B14" s="17"/>
      <c r="C14" s="11" t="s">
        <v>22</v>
      </c>
      <c r="D14" s="18" t="s">
        <v>23</v>
      </c>
      <c r="E14" s="20" t="s">
        <v>21</v>
      </c>
      <c r="F14" s="11" t="e">
        <f aca="false"/>
        <v>#N/A</v>
      </c>
      <c r="G14" s="11" t="e">
        <f aca="false"/>
        <v>#N/A</v>
      </c>
      <c r="H14" s="11" t="e">
        <f aca="false"/>
        <v>#N/A</v>
      </c>
      <c r="I14" s="11" t="e">
        <f aca="false"/>
        <v>#N/A</v>
      </c>
      <c r="J14" s="11" t="e">
        <f aca="false"/>
        <v>#N/A</v>
      </c>
      <c r="K14" s="11" t="e">
        <f aca="false"/>
        <v>#N/A</v>
      </c>
      <c r="L14" s="11" t="e">
        <f aca="false"/>
        <v>#N/A</v>
      </c>
      <c r="M14" s="11" t="e">
        <f aca="false"/>
        <v>#N/A</v>
      </c>
      <c r="N14" s="11" t="e">
        <f aca="false"/>
        <v>#N/A</v>
      </c>
      <c r="O14" s="11" t="e">
        <f aca="false"/>
        <v>#N/A</v>
      </c>
      <c r="P14" s="0"/>
      <c r="Q14" s="21"/>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2.5" hidden="false" customHeight="true" outlineLevel="0" collapsed="false">
      <c r="A15" s="17"/>
      <c r="B15" s="17"/>
      <c r="C15" s="11" t="s">
        <v>24</v>
      </c>
      <c r="D15" s="18" t="s">
        <v>25</v>
      </c>
      <c r="E15" s="22" t="s">
        <v>21</v>
      </c>
      <c r="F15" s="11" t="e">
        <f aca="false"/>
        <v>#N/A</v>
      </c>
      <c r="G15" s="11" t="e">
        <f aca="false"/>
        <v>#N/A</v>
      </c>
      <c r="H15" s="11" t="e">
        <f aca="false"/>
        <v>#N/A</v>
      </c>
      <c r="I15" s="11" t="e">
        <f aca="false"/>
        <v>#N/A</v>
      </c>
      <c r="J15" s="11" t="e">
        <f aca="false"/>
        <v>#N/A</v>
      </c>
      <c r="K15" s="11" t="e">
        <f aca="false"/>
        <v>#N/A</v>
      </c>
      <c r="L15" s="11" t="e">
        <f aca="false"/>
        <v>#N/A</v>
      </c>
      <c r="M15" s="11" t="e">
        <f aca="false"/>
        <v>#N/A</v>
      </c>
      <c r="N15" s="11" t="e">
        <f aca="false"/>
        <v>#N/A</v>
      </c>
      <c r="O15" s="11" t="e">
        <f aca="false"/>
        <v>#N/A</v>
      </c>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2.5" hidden="false" customHeight="true" outlineLevel="0" collapsed="false">
      <c r="A16" s="17"/>
      <c r="B16" s="17"/>
      <c r="C16" s="11" t="s">
        <v>26</v>
      </c>
      <c r="D16" s="18" t="s">
        <v>27</v>
      </c>
      <c r="E16" s="10" t="s">
        <v>21</v>
      </c>
      <c r="F16" s="11" t="e">
        <f aca="false"/>
        <v>#N/A</v>
      </c>
      <c r="G16" s="11" t="e">
        <f aca="false"/>
        <v>#N/A</v>
      </c>
      <c r="H16" s="11" t="e">
        <f aca="false"/>
        <v>#N/A</v>
      </c>
      <c r="I16" s="11" t="e">
        <f aca="false"/>
        <v>#N/A</v>
      </c>
      <c r="J16" s="11" t="e">
        <f aca="false"/>
        <v>#N/A</v>
      </c>
      <c r="K16" s="11" t="e">
        <f aca="false"/>
        <v>#N/A</v>
      </c>
      <c r="L16" s="11" t="e">
        <f aca="false"/>
        <v>#N/A</v>
      </c>
      <c r="M16" s="11" t="e">
        <f aca="false"/>
        <v>#N/A</v>
      </c>
      <c r="N16" s="11" t="e">
        <f aca="false"/>
        <v>#N/A</v>
      </c>
      <c r="O16" s="11" t="e">
        <f aca="false"/>
        <v>#N/A</v>
      </c>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5.5" hidden="false" customHeight="false" outlineLevel="0" collapsed="false">
      <c r="A17" s="17"/>
      <c r="B17" s="17"/>
      <c r="C17" s="11" t="s">
        <v>28</v>
      </c>
      <c r="D17" s="18" t="s">
        <v>29</v>
      </c>
      <c r="E17" s="10" t="s">
        <v>30</v>
      </c>
      <c r="F17" s="11" t="e">
        <f aca="false"/>
        <v>#N/A</v>
      </c>
      <c r="G17" s="11" t="e">
        <f aca="false"/>
        <v>#N/A</v>
      </c>
      <c r="H17" s="11" t="e">
        <f aca="false"/>
        <v>#N/A</v>
      </c>
      <c r="I17" s="11" t="e">
        <f aca="false"/>
        <v>#N/A</v>
      </c>
      <c r="J17" s="11" t="e">
        <f aca="false"/>
        <v>#N/A</v>
      </c>
      <c r="K17" s="11" t="e">
        <f aca="false"/>
        <v>#N/A</v>
      </c>
      <c r="L17" s="11" t="e">
        <f aca="false"/>
        <v>#N/A</v>
      </c>
      <c r="M17" s="11" t="e">
        <f aca="false"/>
        <v>#N/A</v>
      </c>
      <c r="N17" s="11" t="e">
        <f aca="false"/>
        <v>#N/A</v>
      </c>
      <c r="O17" s="11" t="e">
        <f aca="false"/>
        <v>#N/A</v>
      </c>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8" hidden="false" customHeight="true" outlineLevel="0" collapsed="false">
      <c r="A18" s="17"/>
      <c r="B18" s="17"/>
      <c r="C18" s="11" t="s">
        <v>31</v>
      </c>
      <c r="D18" s="18" t="s">
        <v>32</v>
      </c>
      <c r="E18" s="10" t="s">
        <v>33</v>
      </c>
      <c r="F18" s="11" t="e">
        <f aca="false"/>
        <v>#N/A</v>
      </c>
      <c r="G18" s="11" t="e">
        <f aca="false"/>
        <v>#N/A</v>
      </c>
      <c r="H18" s="11" t="e">
        <f aca="false"/>
        <v>#N/A</v>
      </c>
      <c r="I18" s="11" t="e">
        <f aca="false"/>
        <v>#N/A</v>
      </c>
      <c r="J18" s="11" t="e">
        <f aca="false"/>
        <v>#N/A</v>
      </c>
      <c r="K18" s="11" t="e">
        <f aca="false"/>
        <v>#N/A</v>
      </c>
      <c r="L18" s="11" t="e">
        <f aca="false"/>
        <v>#N/A</v>
      </c>
      <c r="M18" s="11" t="e">
        <f aca="false"/>
        <v>#N/A</v>
      </c>
      <c r="N18" s="11" t="e">
        <f aca="false"/>
        <v>#N/A</v>
      </c>
      <c r="O18" s="11" t="e">
        <f aca="false"/>
        <v>#N/A</v>
      </c>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 hidden="false" customHeight="true" outlineLevel="0" collapsed="false">
      <c r="A19" s="17"/>
      <c r="B19" s="17"/>
      <c r="C19" s="11" t="s">
        <v>34</v>
      </c>
      <c r="D19" s="18" t="s">
        <v>35</v>
      </c>
      <c r="E19" s="10" t="s">
        <v>33</v>
      </c>
      <c r="F19" s="11" t="e">
        <f aca="false"/>
        <v>#N/A</v>
      </c>
      <c r="G19" s="11" t="e">
        <f aca="false"/>
        <v>#N/A</v>
      </c>
      <c r="H19" s="11" t="e">
        <f aca="false"/>
        <v>#N/A</v>
      </c>
      <c r="I19" s="11" t="e">
        <f aca="false"/>
        <v>#N/A</v>
      </c>
      <c r="J19" s="11" t="e">
        <f aca="false"/>
        <v>#N/A</v>
      </c>
      <c r="K19" s="11" t="e">
        <f aca="false"/>
        <v>#N/A</v>
      </c>
      <c r="L19" s="11" t="e">
        <f aca="false"/>
        <v>#N/A</v>
      </c>
      <c r="M19" s="11" t="e">
        <f aca="false"/>
        <v>#N/A</v>
      </c>
      <c r="N19" s="11" t="e">
        <f aca="false"/>
        <v>#N/A</v>
      </c>
      <c r="O19" s="11" t="e">
        <f aca="false"/>
        <v>#N/A</v>
      </c>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8" hidden="false" customHeight="true" outlineLevel="0" collapsed="false">
      <c r="A20" s="17"/>
      <c r="B20" s="17"/>
      <c r="C20" s="11" t="s">
        <v>36</v>
      </c>
      <c r="D20" s="18" t="s">
        <v>37</v>
      </c>
      <c r="E20" s="10" t="s">
        <v>21</v>
      </c>
      <c r="F20" s="11" t="e">
        <f aca="false"/>
        <v>#N/A</v>
      </c>
      <c r="G20" s="11" t="e">
        <f aca="false"/>
        <v>#N/A</v>
      </c>
      <c r="H20" s="11" t="e">
        <f aca="false"/>
        <v>#N/A</v>
      </c>
      <c r="I20" s="11" t="e">
        <f aca="false"/>
        <v>#N/A</v>
      </c>
      <c r="J20" s="11" t="e">
        <f aca="false"/>
        <v>#N/A</v>
      </c>
      <c r="K20" s="11" t="e">
        <f aca="false"/>
        <v>#N/A</v>
      </c>
      <c r="L20" s="11" t="e">
        <f aca="false"/>
        <v>#N/A</v>
      </c>
      <c r="M20" s="11" t="e">
        <f aca="false"/>
        <v>#N/A</v>
      </c>
      <c r="N20" s="11" t="e">
        <f aca="false"/>
        <v>#N/A</v>
      </c>
      <c r="O20" s="11" t="e">
        <f aca="false"/>
        <v>#N/A</v>
      </c>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8" hidden="false" customHeight="true" outlineLevel="0" collapsed="false">
      <c r="A21" s="17"/>
      <c r="B21" s="17"/>
      <c r="C21" s="11" t="s">
        <v>38</v>
      </c>
      <c r="D21" s="18" t="s">
        <v>39</v>
      </c>
      <c r="E21" s="10" t="s">
        <v>40</v>
      </c>
      <c r="F21" s="11" t="e">
        <f aca="false"/>
        <v>#N/A</v>
      </c>
      <c r="G21" s="11" t="e">
        <f aca="false"/>
        <v>#N/A</v>
      </c>
      <c r="H21" s="11" t="e">
        <f aca="false"/>
        <v>#N/A</v>
      </c>
      <c r="I21" s="11" t="e">
        <f aca="false"/>
        <v>#N/A</v>
      </c>
      <c r="J21" s="11" t="e">
        <f aca="false"/>
        <v>#N/A</v>
      </c>
      <c r="K21" s="11" t="e">
        <f aca="false"/>
        <v>#N/A</v>
      </c>
      <c r="L21" s="11" t="e">
        <f aca="false"/>
        <v>#N/A</v>
      </c>
      <c r="M21" s="11" t="e">
        <f aca="false"/>
        <v>#N/A</v>
      </c>
      <c r="N21" s="11" t="e">
        <f aca="false"/>
        <v>#N/A</v>
      </c>
      <c r="O21" s="11" t="e">
        <f aca="false"/>
        <v>#N/A</v>
      </c>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8" hidden="false" customHeight="true" outlineLevel="0" collapsed="false">
      <c r="A22" s="17"/>
      <c r="B22" s="17"/>
      <c r="C22" s="11" t="s">
        <v>41</v>
      </c>
      <c r="D22" s="18" t="s">
        <v>42</v>
      </c>
      <c r="E22" s="10"/>
      <c r="F22" s="11" t="e">
        <f aca="false"/>
        <v>#N/A</v>
      </c>
      <c r="G22" s="23" t="s">
        <v>43</v>
      </c>
      <c r="H22" s="11" t="e">
        <f aca="false"/>
        <v>#N/A</v>
      </c>
      <c r="I22" s="11" t="e">
        <f aca="false"/>
        <v>#N/A</v>
      </c>
      <c r="J22" s="11" t="e">
        <f aca="false"/>
        <v>#N/A</v>
      </c>
      <c r="K22" s="11" t="e">
        <f aca="false"/>
        <v>#N/A</v>
      </c>
      <c r="L22" s="11" t="e">
        <f aca="false"/>
        <v>#N/A</v>
      </c>
      <c r="M22" s="11" t="e">
        <f aca="false"/>
        <v>#N/A</v>
      </c>
      <c r="N22" s="11" t="e">
        <f aca="false"/>
        <v>#N/A</v>
      </c>
      <c r="O22" s="11" t="e">
        <f aca="false"/>
        <v>#N/A</v>
      </c>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56.25" hidden="false" customHeight="true" outlineLevel="0" collapsed="false">
      <c r="A23" s="17"/>
      <c r="B23" s="17"/>
      <c r="C23" s="11" t="s">
        <v>44</v>
      </c>
      <c r="D23" s="18" t="s">
        <v>45</v>
      </c>
      <c r="E23" s="10" t="s">
        <v>33</v>
      </c>
      <c r="F23" s="11" t="s">
        <v>46</v>
      </c>
      <c r="G23" s="11" t="e">
        <f aca="false"/>
        <v>#N/A</v>
      </c>
      <c r="H23" s="11" t="e">
        <f aca="false"/>
        <v>#N/A</v>
      </c>
      <c r="I23" s="11" t="e">
        <f aca="false"/>
        <v>#N/A</v>
      </c>
      <c r="J23" s="11" t="e">
        <f aca="false"/>
        <v>#N/A</v>
      </c>
      <c r="K23" s="11" t="e">
        <f aca="false"/>
        <v>#N/A</v>
      </c>
      <c r="L23" s="11" t="e">
        <f aca="false"/>
        <v>#N/A</v>
      </c>
      <c r="M23" s="11" t="e">
        <f aca="false"/>
        <v>#N/A</v>
      </c>
      <c r="N23" s="11" t="e">
        <f aca="false"/>
        <v>#N/A</v>
      </c>
      <c r="O23" s="11" t="e">
        <f aca="false"/>
        <v>#N/A</v>
      </c>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50.25" hidden="false" customHeight="true" outlineLevel="0" collapsed="false">
      <c r="A24" s="17"/>
      <c r="B24" s="17"/>
      <c r="C24" s="11" t="s">
        <v>47</v>
      </c>
      <c r="D24" s="18" t="s">
        <v>48</v>
      </c>
      <c r="E24" s="10" t="s">
        <v>33</v>
      </c>
      <c r="F24" s="11" t="s">
        <v>46</v>
      </c>
      <c r="G24" s="11" t="e">
        <f aca="false"/>
        <v>#N/A</v>
      </c>
      <c r="H24" s="11" t="e">
        <f aca="false"/>
        <v>#N/A</v>
      </c>
      <c r="I24" s="11" t="e">
        <f aca="false"/>
        <v>#N/A</v>
      </c>
      <c r="J24" s="11" t="e">
        <f aca="false"/>
        <v>#N/A</v>
      </c>
      <c r="K24" s="11" t="e">
        <f aca="false"/>
        <v>#N/A</v>
      </c>
      <c r="L24" s="11" t="e">
        <f aca="false"/>
        <v>#N/A</v>
      </c>
      <c r="M24" s="11" t="e">
        <f aca="false"/>
        <v>#N/A</v>
      </c>
      <c r="N24" s="11" t="e">
        <f aca="false"/>
        <v>#N/A</v>
      </c>
      <c r="O24" s="11" t="e">
        <f aca="false"/>
        <v>#N/A</v>
      </c>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5" hidden="false" customHeight="true" outlineLevel="0" collapsed="false">
      <c r="A25" s="17"/>
      <c r="B25" s="17"/>
      <c r="C25" s="11" t="s">
        <v>49</v>
      </c>
      <c r="D25" s="18" t="s">
        <v>50</v>
      </c>
      <c r="E25" s="10" t="s">
        <v>33</v>
      </c>
      <c r="F25" s="11" t="s">
        <v>46</v>
      </c>
      <c r="G25" s="11" t="e">
        <f aca="false"/>
        <v>#N/A</v>
      </c>
      <c r="H25" s="11" t="e">
        <f aca="false"/>
        <v>#N/A</v>
      </c>
      <c r="I25" s="11" t="e">
        <f aca="false"/>
        <v>#N/A</v>
      </c>
      <c r="J25" s="11" t="e">
        <f aca="false"/>
        <v>#N/A</v>
      </c>
      <c r="K25" s="11" t="e">
        <f aca="false"/>
        <v>#N/A</v>
      </c>
      <c r="L25" s="11" t="e">
        <f aca="false"/>
        <v>#N/A</v>
      </c>
      <c r="M25" s="11" t="e">
        <f aca="false"/>
        <v>#N/A</v>
      </c>
      <c r="N25" s="11" t="e">
        <f aca="false"/>
        <v>#N/A</v>
      </c>
      <c r="O25" s="11" t="e">
        <f aca="false"/>
        <v>#N/A</v>
      </c>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2.75" hidden="false" customHeight="false" outlineLevel="0" collapsed="false">
      <c r="A26" s="17"/>
      <c r="B26" s="17"/>
      <c r="C26" s="11" t="s">
        <v>51</v>
      </c>
      <c r="D26" s="18" t="s">
        <v>52</v>
      </c>
      <c r="E26" s="10" t="s">
        <v>53</v>
      </c>
      <c r="F26" s="11" t="e">
        <f aca="false"/>
        <v>#N/A</v>
      </c>
      <c r="G26" s="11" t="e">
        <f aca="false"/>
        <v>#N/A</v>
      </c>
      <c r="H26" s="11" t="e">
        <f aca="false"/>
        <v>#N/A</v>
      </c>
      <c r="I26" s="11" t="e">
        <f aca="false"/>
        <v>#N/A</v>
      </c>
      <c r="J26" s="11" t="e">
        <f aca="false"/>
        <v>#N/A</v>
      </c>
      <c r="K26" s="11" t="e">
        <f aca="false"/>
        <v>#N/A</v>
      </c>
      <c r="L26" s="11" t="e">
        <f aca="false"/>
        <v>#N/A</v>
      </c>
      <c r="M26" s="11" t="e">
        <f aca="false"/>
        <v>#N/A</v>
      </c>
      <c r="N26" s="11" t="e">
        <f aca="false"/>
        <v>#N/A</v>
      </c>
      <c r="O26" s="11" t="e">
        <f aca="false"/>
        <v>#N/A</v>
      </c>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7" hidden="false" customHeight="true" outlineLevel="0" collapsed="false">
      <c r="A27" s="14"/>
      <c r="B27" s="15"/>
      <c r="C27" s="16" t="s">
        <v>54</v>
      </c>
      <c r="D27" s="16"/>
      <c r="E27" s="16"/>
      <c r="F27" s="16"/>
      <c r="G27" s="16"/>
      <c r="H27" s="16"/>
      <c r="I27" s="16"/>
      <c r="J27" s="16"/>
      <c r="K27" s="16"/>
      <c r="L27" s="16"/>
      <c r="M27" s="16"/>
      <c r="N27" s="16"/>
      <c r="O27" s="16"/>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8.75" hidden="false" customHeight="true" outlineLevel="0" collapsed="false">
      <c r="A28" s="24" t="n">
        <v>1</v>
      </c>
      <c r="B28" s="24" t="n">
        <v>4</v>
      </c>
      <c r="C28" s="11" t="s">
        <v>55</v>
      </c>
      <c r="D28" s="18" t="s">
        <v>56</v>
      </c>
      <c r="E28" s="10" t="s">
        <v>33</v>
      </c>
      <c r="F28" s="11" t="e">
        <f aca="false"/>
        <v>#N/A</v>
      </c>
      <c r="G28" s="11" t="e">
        <f aca="false"/>
        <v>#N/A</v>
      </c>
      <c r="H28" s="11" t="e">
        <f aca="false"/>
        <v>#N/A</v>
      </c>
      <c r="I28" s="11" t="e">
        <f aca="false"/>
        <v>#N/A</v>
      </c>
      <c r="J28" s="11" t="e">
        <f aca="false"/>
        <v>#N/A</v>
      </c>
      <c r="K28" s="11" t="e">
        <f aca="false"/>
        <v>#N/A</v>
      </c>
      <c r="L28" s="11" t="e">
        <f aca="false"/>
        <v>#N/A</v>
      </c>
      <c r="M28" s="11" t="e">
        <f aca="false"/>
        <v>#N/A</v>
      </c>
      <c r="N28" s="11" t="e">
        <f aca="false"/>
        <v>#N/A</v>
      </c>
      <c r="O28" s="11" t="e">
        <f aca="false"/>
        <v>#N/A</v>
      </c>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5.5" hidden="false" customHeight="false" outlineLevel="0" collapsed="false">
      <c r="A29" s="24" t="n">
        <v>1</v>
      </c>
      <c r="B29" s="24" t="n">
        <v>5</v>
      </c>
      <c r="C29" s="11" t="s">
        <v>57</v>
      </c>
      <c r="D29" s="18" t="s">
        <v>58</v>
      </c>
      <c r="E29" s="10" t="s">
        <v>33</v>
      </c>
      <c r="F29" s="11" t="e">
        <f aca="false"/>
        <v>#N/A</v>
      </c>
      <c r="G29" s="11" t="e">
        <f aca="false"/>
        <v>#N/A</v>
      </c>
      <c r="H29" s="11" t="e">
        <f aca="false"/>
        <v>#N/A</v>
      </c>
      <c r="I29" s="11" t="e">
        <f aca="false"/>
        <v>#N/A</v>
      </c>
      <c r="J29" s="11" t="e">
        <f aca="false"/>
        <v>#N/A</v>
      </c>
      <c r="K29" s="11" t="e">
        <f aca="false"/>
        <v>#N/A</v>
      </c>
      <c r="L29" s="11" t="e">
        <f aca="false"/>
        <v>#N/A</v>
      </c>
      <c r="M29" s="11" t="e">
        <f aca="false"/>
        <v>#N/A</v>
      </c>
      <c r="N29" s="11" t="e">
        <f aca="false"/>
        <v>#N/A</v>
      </c>
      <c r="O29" s="11" t="e">
        <f aca="false"/>
        <v>#N/A</v>
      </c>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2.75" hidden="false" customHeight="false" outlineLevel="0" collapsed="false">
      <c r="A30" s="24" t="n">
        <v>1</v>
      </c>
      <c r="B30" s="24" t="n">
        <v>6</v>
      </c>
      <c r="C30" s="11" t="s">
        <v>59</v>
      </c>
      <c r="D30" s="25" t="s">
        <v>60</v>
      </c>
      <c r="E30" s="10" t="s">
        <v>33</v>
      </c>
      <c r="F30" s="11" t="e">
        <f aca="false"/>
        <v>#N/A</v>
      </c>
      <c r="G30" s="11" t="e">
        <f aca="false"/>
        <v>#N/A</v>
      </c>
      <c r="H30" s="11" t="e">
        <f aca="false"/>
        <v>#N/A</v>
      </c>
      <c r="I30" s="11" t="e">
        <f aca="false"/>
        <v>#N/A</v>
      </c>
      <c r="J30" s="11" t="e">
        <f aca="false"/>
        <v>#N/A</v>
      </c>
      <c r="K30" s="11" t="e">
        <f aca="false"/>
        <v>#N/A</v>
      </c>
      <c r="L30" s="11" t="e">
        <f aca="false"/>
        <v>#N/A</v>
      </c>
      <c r="M30" s="11" t="e">
        <f aca="false"/>
        <v>#N/A</v>
      </c>
      <c r="N30" s="11" t="e">
        <f aca="false"/>
        <v>#N/A</v>
      </c>
      <c r="O30" s="11" t="e">
        <f aca="false"/>
        <v>#N/A</v>
      </c>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5.5" hidden="false" customHeight="false" outlineLevel="0" collapsed="false">
      <c r="A31" s="24" t="n">
        <v>1</v>
      </c>
      <c r="B31" s="24" t="n">
        <v>7</v>
      </c>
      <c r="C31" s="11" t="s">
        <v>61</v>
      </c>
      <c r="D31" s="18" t="s">
        <v>62</v>
      </c>
      <c r="E31" s="10" t="s">
        <v>33</v>
      </c>
      <c r="F31" s="11" t="e">
        <f aca="false"/>
        <v>#N/A</v>
      </c>
      <c r="G31" s="11" t="e">
        <f aca="false"/>
        <v>#N/A</v>
      </c>
      <c r="H31" s="11" t="e">
        <f aca="false"/>
        <v>#N/A</v>
      </c>
      <c r="I31" s="11" t="e">
        <f aca="false"/>
        <v>#N/A</v>
      </c>
      <c r="J31" s="11" t="e">
        <f aca="false"/>
        <v>#N/A</v>
      </c>
      <c r="K31" s="11" t="e">
        <f aca="false"/>
        <v>#N/A</v>
      </c>
      <c r="L31" s="11" t="e">
        <f aca="false"/>
        <v>#N/A</v>
      </c>
      <c r="M31" s="11" t="e">
        <f aca="false"/>
        <v>#N/A</v>
      </c>
      <c r="N31" s="11" t="e">
        <f aca="false"/>
        <v>#N/A</v>
      </c>
      <c r="O31" s="11" t="e">
        <f aca="false"/>
        <v>#N/A</v>
      </c>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5.5" hidden="false" customHeight="false" outlineLevel="0" collapsed="false">
      <c r="A32" s="24" t="n">
        <v>1</v>
      </c>
      <c r="B32" s="24" t="n">
        <v>8</v>
      </c>
      <c r="C32" s="11" t="s">
        <v>63</v>
      </c>
      <c r="D32" s="25" t="s">
        <v>64</v>
      </c>
      <c r="E32" s="10" t="s">
        <v>33</v>
      </c>
      <c r="F32" s="11" t="s">
        <v>46</v>
      </c>
      <c r="G32" s="11" t="e">
        <f aca="false"/>
        <v>#N/A</v>
      </c>
      <c r="H32" s="11" t="e">
        <f aca="false"/>
        <v>#N/A</v>
      </c>
      <c r="I32" s="11" t="s">
        <v>46</v>
      </c>
      <c r="J32" s="11" t="e">
        <f aca="false"/>
        <v>#N/A</v>
      </c>
      <c r="K32" s="11" t="s">
        <v>46</v>
      </c>
      <c r="L32" s="11" t="s">
        <v>46</v>
      </c>
      <c r="M32" s="11" t="e">
        <f aca="false"/>
        <v>#N/A</v>
      </c>
      <c r="N32" s="11" t="s">
        <v>46</v>
      </c>
      <c r="O32" s="11" t="e">
        <f aca="false"/>
        <v>#N/A</v>
      </c>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5.5" hidden="false" customHeight="false" outlineLevel="0" collapsed="false">
      <c r="A33" s="26" t="n">
        <v>1</v>
      </c>
      <c r="B33" s="26" t="n">
        <v>9</v>
      </c>
      <c r="C33" s="11" t="s">
        <v>65</v>
      </c>
      <c r="D33" s="25" t="s">
        <v>66</v>
      </c>
      <c r="E33" s="10" t="s">
        <v>33</v>
      </c>
      <c r="F33" s="11" t="s">
        <v>46</v>
      </c>
      <c r="G33" s="11" t="e">
        <f aca="false"/>
        <v>#N/A</v>
      </c>
      <c r="H33" s="11" t="e">
        <f aca="false"/>
        <v>#N/A</v>
      </c>
      <c r="I33" s="11" t="s">
        <v>46</v>
      </c>
      <c r="J33" s="11" t="e">
        <f aca="false"/>
        <v>#N/A</v>
      </c>
      <c r="K33" s="11" t="s">
        <v>46</v>
      </c>
      <c r="L33" s="11" t="s">
        <v>46</v>
      </c>
      <c r="M33" s="11" t="e">
        <f aca="false"/>
        <v>#N/A</v>
      </c>
      <c r="N33" s="11" t="s">
        <v>46</v>
      </c>
      <c r="O33" s="11" t="e">
        <f aca="false"/>
        <v>#N/A</v>
      </c>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2.75" hidden="false" customHeight="false" outlineLevel="0" collapsed="false">
      <c r="A34" s="24" t="n">
        <v>1</v>
      </c>
      <c r="B34" s="24" t="n">
        <v>10</v>
      </c>
      <c r="C34" s="11" t="s">
        <v>67</v>
      </c>
      <c r="D34" s="25" t="s">
        <v>68</v>
      </c>
      <c r="E34" s="10" t="s">
        <v>33</v>
      </c>
      <c r="F34" s="11" t="s">
        <v>46</v>
      </c>
      <c r="G34" s="11" t="e">
        <f aca="false"/>
        <v>#N/A</v>
      </c>
      <c r="H34" s="11" t="e">
        <f aca="false"/>
        <v>#N/A</v>
      </c>
      <c r="I34" s="11" t="s">
        <v>46</v>
      </c>
      <c r="J34" s="11" t="e">
        <f aca="false"/>
        <v>#N/A</v>
      </c>
      <c r="K34" s="11" t="s">
        <v>46</v>
      </c>
      <c r="L34" s="11" t="s">
        <v>46</v>
      </c>
      <c r="M34" s="11" t="e">
        <f aca="false"/>
        <v>#N/A</v>
      </c>
      <c r="N34" s="11" t="s">
        <v>46</v>
      </c>
      <c r="O34" s="11" t="e">
        <f aca="false"/>
        <v>#N/A</v>
      </c>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2.75" hidden="false" customHeight="false" outlineLevel="0" collapsed="false">
      <c r="A35" s="24" t="n">
        <v>1</v>
      </c>
      <c r="B35" s="24" t="n">
        <v>11</v>
      </c>
      <c r="C35" s="11" t="s">
        <v>69</v>
      </c>
      <c r="D35" s="25" t="s">
        <v>70</v>
      </c>
      <c r="E35" s="10" t="s">
        <v>33</v>
      </c>
      <c r="F35" s="11" t="s">
        <v>46</v>
      </c>
      <c r="G35" s="11" t="e">
        <f aca="false"/>
        <v>#N/A</v>
      </c>
      <c r="H35" s="11" t="e">
        <f aca="false"/>
        <v>#N/A</v>
      </c>
      <c r="I35" s="11" t="s">
        <v>46</v>
      </c>
      <c r="J35" s="11" t="e">
        <f aca="false"/>
        <v>#N/A</v>
      </c>
      <c r="K35" s="11" t="s">
        <v>46</v>
      </c>
      <c r="L35" s="11" t="s">
        <v>46</v>
      </c>
      <c r="M35" s="11" t="e">
        <f aca="false"/>
        <v>#N/A</v>
      </c>
      <c r="N35" s="11" t="s">
        <v>46</v>
      </c>
      <c r="O35" s="11" t="e">
        <f aca="false"/>
        <v>#N/A</v>
      </c>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5.5" hidden="false" customHeight="false" outlineLevel="0" collapsed="false">
      <c r="A36" s="24" t="n">
        <v>1</v>
      </c>
      <c r="B36" s="24" t="n">
        <v>12</v>
      </c>
      <c r="C36" s="11" t="s">
        <v>71</v>
      </c>
      <c r="D36" s="25" t="s">
        <v>72</v>
      </c>
      <c r="E36" s="10" t="s">
        <v>33</v>
      </c>
      <c r="F36" s="11" t="s">
        <v>46</v>
      </c>
      <c r="G36" s="11" t="e">
        <f aca="false"/>
        <v>#N/A</v>
      </c>
      <c r="H36" s="11" t="e">
        <f aca="false"/>
        <v>#N/A</v>
      </c>
      <c r="I36" s="11" t="s">
        <v>46</v>
      </c>
      <c r="J36" s="11" t="e">
        <f aca="false"/>
        <v>#N/A</v>
      </c>
      <c r="K36" s="11" t="s">
        <v>46</v>
      </c>
      <c r="L36" s="11" t="s">
        <v>46</v>
      </c>
      <c r="M36" s="11" t="e">
        <f aca="false"/>
        <v>#N/A</v>
      </c>
      <c r="N36" s="11" t="s">
        <v>46</v>
      </c>
      <c r="O36" s="11" t="e">
        <f aca="false"/>
        <v>#N/A</v>
      </c>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2.75" hidden="false" customHeight="false" outlineLevel="0" collapsed="false">
      <c r="A37" s="24" t="n">
        <v>1</v>
      </c>
      <c r="B37" s="24" t="n">
        <v>13</v>
      </c>
      <c r="C37" s="11" t="s">
        <v>73</v>
      </c>
      <c r="D37" s="25" t="s">
        <v>74</v>
      </c>
      <c r="E37" s="10" t="s">
        <v>33</v>
      </c>
      <c r="F37" s="11" t="e">
        <f aca="false"/>
        <v>#N/A</v>
      </c>
      <c r="G37" s="11" t="e">
        <f aca="false"/>
        <v>#N/A</v>
      </c>
      <c r="H37" s="11" t="e">
        <f aca="false"/>
        <v>#N/A</v>
      </c>
      <c r="I37" s="11" t="e">
        <f aca="false"/>
        <v>#N/A</v>
      </c>
      <c r="J37" s="11" t="e">
        <f aca="false"/>
        <v>#N/A</v>
      </c>
      <c r="K37" s="11" t="e">
        <f aca="false"/>
        <v>#N/A</v>
      </c>
      <c r="L37" s="11" t="e">
        <f aca="false"/>
        <v>#N/A</v>
      </c>
      <c r="M37" s="11" t="e">
        <f aca="false"/>
        <v>#N/A</v>
      </c>
      <c r="N37" s="11" t="e">
        <f aca="false"/>
        <v>#N/A</v>
      </c>
      <c r="O37" s="11" t="e">
        <f aca="false"/>
        <v>#N/A</v>
      </c>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2.75" hidden="false" customHeight="false" outlineLevel="0" collapsed="false">
      <c r="A38" s="24" t="n">
        <v>1</v>
      </c>
      <c r="B38" s="24" t="n">
        <v>15</v>
      </c>
      <c r="C38" s="11" t="s">
        <v>75</v>
      </c>
      <c r="D38" s="18" t="s">
        <v>76</v>
      </c>
      <c r="E38" s="10" t="s">
        <v>33</v>
      </c>
      <c r="F38" s="11" t="e">
        <f aca="false"/>
        <v>#N/A</v>
      </c>
      <c r="G38" s="11" t="e">
        <f aca="false"/>
        <v>#N/A</v>
      </c>
      <c r="H38" s="11" t="e">
        <f aca="false"/>
        <v>#N/A</v>
      </c>
      <c r="I38" s="11" t="e">
        <f aca="false"/>
        <v>#N/A</v>
      </c>
      <c r="J38" s="11" t="e">
        <f aca="false"/>
        <v>#N/A</v>
      </c>
      <c r="K38" s="11" t="e">
        <f aca="false"/>
        <v>#N/A</v>
      </c>
      <c r="L38" s="11" t="e">
        <f aca="false"/>
        <v>#N/A</v>
      </c>
      <c r="M38" s="11" t="e">
        <f aca="false"/>
        <v>#N/A</v>
      </c>
      <c r="N38" s="11" t="e">
        <f aca="false"/>
        <v>#N/A</v>
      </c>
      <c r="O38" s="11" t="e">
        <f aca="false"/>
        <v>#N/A</v>
      </c>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2.75" hidden="false" customHeight="false" outlineLevel="0" collapsed="false">
      <c r="A39" s="24" t="n">
        <v>1</v>
      </c>
      <c r="B39" s="24" t="n">
        <v>17</v>
      </c>
      <c r="C39" s="11" t="s">
        <v>77</v>
      </c>
      <c r="D39" s="18" t="s">
        <v>78</v>
      </c>
      <c r="E39" s="27" t="s">
        <v>21</v>
      </c>
      <c r="F39" s="11" t="e">
        <f aca="false"/>
        <v>#N/A</v>
      </c>
      <c r="G39" s="11" t="e">
        <f aca="false"/>
        <v>#N/A</v>
      </c>
      <c r="H39" s="11" t="e">
        <f aca="false"/>
        <v>#N/A</v>
      </c>
      <c r="I39" s="11" t="e">
        <f aca="false"/>
        <v>#N/A</v>
      </c>
      <c r="J39" s="11" t="e">
        <f aca="false"/>
        <v>#N/A</v>
      </c>
      <c r="K39" s="11" t="e">
        <f aca="false"/>
        <v>#N/A</v>
      </c>
      <c r="L39" s="11" t="e">
        <f aca="false"/>
        <v>#N/A</v>
      </c>
      <c r="M39" s="11" t="e">
        <f aca="false"/>
        <v>#N/A</v>
      </c>
      <c r="N39" s="11" t="e">
        <f aca="false"/>
        <v>#N/A</v>
      </c>
      <c r="O39" s="11" t="e">
        <f aca="false"/>
        <v>#N/A</v>
      </c>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2.75" hidden="false" customHeight="false" outlineLevel="0" collapsed="false">
      <c r="A40" s="24" t="n">
        <v>1</v>
      </c>
      <c r="B40" s="24" t="n">
        <v>18</v>
      </c>
      <c r="C40" s="11" t="s">
        <v>79</v>
      </c>
      <c r="D40" s="18" t="s">
        <v>80</v>
      </c>
      <c r="E40" s="10" t="s">
        <v>81</v>
      </c>
      <c r="F40" s="11" t="e">
        <f aca="false"/>
        <v>#N/A</v>
      </c>
      <c r="G40" s="11" t="e">
        <f aca="false"/>
        <v>#N/A</v>
      </c>
      <c r="H40" s="11" t="e">
        <f aca="false"/>
        <v>#N/A</v>
      </c>
      <c r="I40" s="11" t="e">
        <f aca="false"/>
        <v>#N/A</v>
      </c>
      <c r="J40" s="11" t="e">
        <f aca="false"/>
        <v>#N/A</v>
      </c>
      <c r="K40" s="11" t="e">
        <f aca="false"/>
        <v>#N/A</v>
      </c>
      <c r="L40" s="11" t="e">
        <f aca="false"/>
        <v>#N/A</v>
      </c>
      <c r="M40" s="11" t="e">
        <f aca="false"/>
        <v>#N/A</v>
      </c>
      <c r="N40" s="11" t="e">
        <f aca="false"/>
        <v>#N/A</v>
      </c>
      <c r="O40" s="11" t="e">
        <f aca="false"/>
        <v>#N/A</v>
      </c>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2.75" hidden="false" customHeight="false" outlineLevel="0" collapsed="false">
      <c r="A41" s="24" t="n">
        <v>1</v>
      </c>
      <c r="B41" s="24" t="n">
        <v>19</v>
      </c>
      <c r="C41" s="11" t="s">
        <v>82</v>
      </c>
      <c r="D41" s="18" t="s">
        <v>83</v>
      </c>
      <c r="E41" s="27" t="s">
        <v>21</v>
      </c>
      <c r="F41" s="11" t="e">
        <f aca="false"/>
        <v>#N/A</v>
      </c>
      <c r="G41" s="11" t="e">
        <f aca="false"/>
        <v>#N/A</v>
      </c>
      <c r="H41" s="11" t="e">
        <f aca="false"/>
        <v>#N/A</v>
      </c>
      <c r="I41" s="11" t="e">
        <f aca="false"/>
        <v>#N/A</v>
      </c>
      <c r="J41" s="11" t="e">
        <f aca="false"/>
        <v>#N/A</v>
      </c>
      <c r="K41" s="11" t="e">
        <f aca="false"/>
        <v>#N/A</v>
      </c>
      <c r="L41" s="11" t="e">
        <f aca="false"/>
        <v>#N/A</v>
      </c>
      <c r="M41" s="11" t="e">
        <f aca="false"/>
        <v>#N/A</v>
      </c>
      <c r="N41" s="11" t="e">
        <f aca="false"/>
        <v>#N/A</v>
      </c>
      <c r="O41" s="11" t="e">
        <f aca="false"/>
        <v>#N/A</v>
      </c>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2.75" hidden="false" customHeight="false" outlineLevel="0" collapsed="false">
      <c r="A42" s="24" t="n">
        <v>1</v>
      </c>
      <c r="B42" s="24" t="n">
        <v>20</v>
      </c>
      <c r="C42" s="11" t="s">
        <v>84</v>
      </c>
      <c r="D42" s="18" t="s">
        <v>85</v>
      </c>
      <c r="E42" s="27" t="s">
        <v>21</v>
      </c>
      <c r="F42" s="11" t="e">
        <f aca="false"/>
        <v>#N/A</v>
      </c>
      <c r="G42" s="11" t="e">
        <f aca="false"/>
        <v>#N/A</v>
      </c>
      <c r="H42" s="11" t="e">
        <f aca="false"/>
        <v>#N/A</v>
      </c>
      <c r="I42" s="11" t="e">
        <f aca="false"/>
        <v>#N/A</v>
      </c>
      <c r="J42" s="11" t="e">
        <f aca="false"/>
        <v>#N/A</v>
      </c>
      <c r="K42" s="11" t="e">
        <f aca="false"/>
        <v>#N/A</v>
      </c>
      <c r="L42" s="11" t="e">
        <f aca="false"/>
        <v>#N/A</v>
      </c>
      <c r="M42" s="11" t="e">
        <f aca="false"/>
        <v>#N/A</v>
      </c>
      <c r="N42" s="11" t="e">
        <f aca="false"/>
        <v>#N/A</v>
      </c>
      <c r="O42" s="11" t="e">
        <f aca="false"/>
        <v>#N/A</v>
      </c>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75" hidden="false" customHeight="false" outlineLevel="0" collapsed="false">
      <c r="A43" s="24" t="n">
        <v>1</v>
      </c>
      <c r="B43" s="24" t="n">
        <v>21</v>
      </c>
      <c r="C43" s="11" t="s">
        <v>86</v>
      </c>
      <c r="D43" s="18" t="s">
        <v>87</v>
      </c>
      <c r="E43" s="27" t="s">
        <v>21</v>
      </c>
      <c r="F43" s="11" t="e">
        <f aca="false"/>
        <v>#N/A</v>
      </c>
      <c r="G43" s="11" t="e">
        <f aca="false"/>
        <v>#N/A</v>
      </c>
      <c r="H43" s="11" t="e">
        <f aca="false"/>
        <v>#N/A</v>
      </c>
      <c r="I43" s="11" t="e">
        <f aca="false"/>
        <v>#N/A</v>
      </c>
      <c r="J43" s="11" t="e">
        <f aca="false"/>
        <v>#N/A</v>
      </c>
      <c r="K43" s="11" t="e">
        <f aca="false"/>
        <v>#N/A</v>
      </c>
      <c r="L43" s="11" t="e">
        <f aca="false"/>
        <v>#N/A</v>
      </c>
      <c r="M43" s="11" t="e">
        <f aca="false"/>
        <v>#N/A</v>
      </c>
      <c r="N43" s="11" t="e">
        <f aca="false"/>
        <v>#N/A</v>
      </c>
      <c r="O43" s="11" t="e">
        <f aca="false"/>
        <v>#N/A</v>
      </c>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5.5" hidden="false" customHeight="false" outlineLevel="0" collapsed="false">
      <c r="A44" s="24" t="n">
        <v>1</v>
      </c>
      <c r="B44" s="24" t="n">
        <v>22</v>
      </c>
      <c r="C44" s="11" t="s">
        <v>88</v>
      </c>
      <c r="D44" s="18" t="s">
        <v>89</v>
      </c>
      <c r="E44" s="10" t="s">
        <v>33</v>
      </c>
      <c r="F44" s="11" t="e">
        <f aca="false"/>
        <v>#N/A</v>
      </c>
      <c r="G44" s="11" t="e">
        <f aca="false"/>
        <v>#N/A</v>
      </c>
      <c r="H44" s="11" t="e">
        <f aca="false"/>
        <v>#N/A</v>
      </c>
      <c r="I44" s="11" t="e">
        <f aca="false"/>
        <v>#N/A</v>
      </c>
      <c r="J44" s="11" t="e">
        <f aca="false"/>
        <v>#N/A</v>
      </c>
      <c r="K44" s="11" t="e">
        <f aca="false"/>
        <v>#N/A</v>
      </c>
      <c r="L44" s="11" t="e">
        <f aca="false"/>
        <v>#N/A</v>
      </c>
      <c r="M44" s="11" t="e">
        <f aca="false"/>
        <v>#N/A</v>
      </c>
      <c r="N44" s="11" t="e">
        <f aca="false"/>
        <v>#N/A</v>
      </c>
      <c r="O44" s="11" t="e">
        <f aca="false"/>
        <v>#N/A</v>
      </c>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5.5" hidden="false" customHeight="false" outlineLevel="0" collapsed="false">
      <c r="A45" s="24" t="n">
        <v>1</v>
      </c>
      <c r="B45" s="24" t="n">
        <v>23</v>
      </c>
      <c r="C45" s="11" t="s">
        <v>90</v>
      </c>
      <c r="D45" s="18" t="s">
        <v>91</v>
      </c>
      <c r="E45" s="10" t="s">
        <v>33</v>
      </c>
      <c r="F45" s="11" t="e">
        <f aca="false"/>
        <v>#N/A</v>
      </c>
      <c r="G45" s="11" t="e">
        <f aca="false"/>
        <v>#N/A</v>
      </c>
      <c r="H45" s="11" t="e">
        <f aca="false"/>
        <v>#N/A</v>
      </c>
      <c r="I45" s="11" t="e">
        <f aca="false"/>
        <v>#N/A</v>
      </c>
      <c r="J45" s="11" t="e">
        <f aca="false"/>
        <v>#N/A</v>
      </c>
      <c r="K45" s="11" t="e">
        <f aca="false"/>
        <v>#N/A</v>
      </c>
      <c r="L45" s="11" t="e">
        <f aca="false"/>
        <v>#N/A</v>
      </c>
      <c r="M45" s="11" t="e">
        <f aca="false"/>
        <v>#N/A</v>
      </c>
      <c r="N45" s="11" t="e">
        <f aca="false"/>
        <v>#N/A</v>
      </c>
      <c r="O45" s="11" t="e">
        <f aca="false"/>
        <v>#N/A</v>
      </c>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2.75" hidden="false" customHeight="false" outlineLevel="0" collapsed="false">
      <c r="A46" s="24" t="n">
        <v>1</v>
      </c>
      <c r="B46" s="24" t="n">
        <v>24</v>
      </c>
      <c r="C46" s="11" t="s">
        <v>92</v>
      </c>
      <c r="D46" s="18" t="s">
        <v>93</v>
      </c>
      <c r="E46" s="10" t="s">
        <v>33</v>
      </c>
      <c r="F46" s="11" t="e">
        <f aca="false"/>
        <v>#N/A</v>
      </c>
      <c r="G46" s="11" t="e">
        <f aca="false"/>
        <v>#N/A</v>
      </c>
      <c r="H46" s="11" t="e">
        <f aca="false"/>
        <v>#N/A</v>
      </c>
      <c r="I46" s="11" t="e">
        <f aca="false"/>
        <v>#N/A</v>
      </c>
      <c r="J46" s="11" t="e">
        <f aca="false"/>
        <v>#N/A</v>
      </c>
      <c r="K46" s="11" t="e">
        <f aca="false"/>
        <v>#N/A</v>
      </c>
      <c r="L46" s="11" t="e">
        <f aca="false"/>
        <v>#N/A</v>
      </c>
      <c r="M46" s="11" t="e">
        <f aca="false"/>
        <v>#N/A</v>
      </c>
      <c r="N46" s="11" t="e">
        <f aca="false"/>
        <v>#N/A</v>
      </c>
      <c r="O46" s="11" t="e">
        <f aca="false"/>
        <v>#N/A</v>
      </c>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75" hidden="false" customHeight="false" outlineLevel="0" collapsed="false">
      <c r="A47" s="24" t="n">
        <v>1</v>
      </c>
      <c r="B47" s="24" t="n">
        <v>25</v>
      </c>
      <c r="C47" s="11" t="s">
        <v>94</v>
      </c>
      <c r="D47" s="18" t="s">
        <v>95</v>
      </c>
      <c r="E47" s="10" t="s">
        <v>33</v>
      </c>
      <c r="F47" s="11" t="e">
        <f aca="false"/>
        <v>#N/A</v>
      </c>
      <c r="G47" s="11" t="e">
        <f aca="false"/>
        <v>#N/A</v>
      </c>
      <c r="H47" s="11" t="e">
        <f aca="false"/>
        <v>#N/A</v>
      </c>
      <c r="I47" s="11" t="e">
        <f aca="false"/>
        <v>#N/A</v>
      </c>
      <c r="J47" s="11" t="e">
        <f aca="false"/>
        <v>#N/A</v>
      </c>
      <c r="K47" s="11" t="e">
        <f aca="false"/>
        <v>#N/A</v>
      </c>
      <c r="L47" s="11" t="e">
        <f aca="false"/>
        <v>#N/A</v>
      </c>
      <c r="M47" s="11" t="e">
        <f aca="false"/>
        <v>#N/A</v>
      </c>
      <c r="N47" s="11" t="e">
        <f aca="false"/>
        <v>#N/A</v>
      </c>
      <c r="O47" s="11" t="e">
        <f aca="false"/>
        <v>#N/A</v>
      </c>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5.5" hidden="false" customHeight="false" outlineLevel="0" collapsed="false">
      <c r="A48" s="26" t="n">
        <v>1</v>
      </c>
      <c r="B48" s="24" t="n">
        <v>26</v>
      </c>
      <c r="C48" s="11" t="s">
        <v>96</v>
      </c>
      <c r="D48" s="18" t="s">
        <v>97</v>
      </c>
      <c r="E48" s="10" t="s">
        <v>33</v>
      </c>
      <c r="F48" s="11" t="e">
        <f aca="false"/>
        <v>#N/A</v>
      </c>
      <c r="G48" s="11" t="e">
        <f aca="false"/>
        <v>#N/A</v>
      </c>
      <c r="H48" s="11" t="e">
        <f aca="false"/>
        <v>#N/A</v>
      </c>
      <c r="I48" s="11" t="e">
        <f aca="false"/>
        <v>#N/A</v>
      </c>
      <c r="J48" s="11" t="e">
        <f aca="false"/>
        <v>#N/A</v>
      </c>
      <c r="K48" s="11" t="e">
        <f aca="false"/>
        <v>#N/A</v>
      </c>
      <c r="L48" s="11" t="e">
        <f aca="false"/>
        <v>#N/A</v>
      </c>
      <c r="M48" s="11" t="e">
        <f aca="false"/>
        <v>#N/A</v>
      </c>
      <c r="N48" s="11" t="e">
        <f aca="false"/>
        <v>#N/A</v>
      </c>
      <c r="O48" s="11" t="e">
        <f aca="false"/>
        <v>#N/A</v>
      </c>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9.25" hidden="false" customHeight="true" outlineLevel="0" collapsed="false">
      <c r="A49" s="24" t="n">
        <v>1</v>
      </c>
      <c r="B49" s="24" t="n">
        <v>27</v>
      </c>
      <c r="C49" s="11" t="s">
        <v>98</v>
      </c>
      <c r="D49" s="25" t="s">
        <v>99</v>
      </c>
      <c r="E49" s="10" t="s">
        <v>33</v>
      </c>
      <c r="F49" s="11" t="e">
        <f aca="false"/>
        <v>#N/A</v>
      </c>
      <c r="G49" s="11" t="e">
        <f aca="false"/>
        <v>#N/A</v>
      </c>
      <c r="H49" s="11" t="e">
        <f aca="false"/>
        <v>#N/A</v>
      </c>
      <c r="I49" s="11" t="e">
        <f aca="false"/>
        <v>#N/A</v>
      </c>
      <c r="J49" s="11" t="e">
        <f aca="false"/>
        <v>#N/A</v>
      </c>
      <c r="K49" s="11" t="e">
        <f aca="false"/>
        <v>#N/A</v>
      </c>
      <c r="L49" s="11" t="e">
        <f aca="false"/>
        <v>#N/A</v>
      </c>
      <c r="M49" s="11" t="e">
        <f aca="false"/>
        <v>#N/A</v>
      </c>
      <c r="N49" s="11" t="e">
        <f aca="false"/>
        <v>#N/A</v>
      </c>
      <c r="O49" s="11" t="e">
        <f aca="false"/>
        <v>#N/A</v>
      </c>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2.75" hidden="false" customHeight="false" outlineLevel="0" collapsed="false">
      <c r="A50" s="24"/>
      <c r="B50" s="24"/>
      <c r="C50" s="11" t="s">
        <v>100</v>
      </c>
      <c r="D50" s="18" t="s">
        <v>101</v>
      </c>
      <c r="E50" s="27" t="s">
        <v>33</v>
      </c>
      <c r="F50" s="11" t="e">
        <f aca="false"/>
        <v>#N/A</v>
      </c>
      <c r="G50" s="11" t="e">
        <f aca="false"/>
        <v>#N/A</v>
      </c>
      <c r="H50" s="11" t="e">
        <f aca="false"/>
        <v>#N/A</v>
      </c>
      <c r="I50" s="11" t="e">
        <f aca="false"/>
        <v>#N/A</v>
      </c>
      <c r="J50" s="11" t="e">
        <f aca="false"/>
        <v>#N/A</v>
      </c>
      <c r="K50" s="11" t="e">
        <f aca="false"/>
        <v>#N/A</v>
      </c>
      <c r="L50" s="11" t="e">
        <f aca="false"/>
        <v>#N/A</v>
      </c>
      <c r="M50" s="11" t="e">
        <f aca="false"/>
        <v>#N/A</v>
      </c>
      <c r="N50" s="11" t="e">
        <f aca="false"/>
        <v>#N/A</v>
      </c>
      <c r="O50" s="11" t="e">
        <f aca="false"/>
        <v>#N/A</v>
      </c>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2.75" hidden="false" customHeight="false" outlineLevel="0" collapsed="false">
      <c r="A51" s="24"/>
      <c r="B51" s="24"/>
      <c r="C51" s="11" t="s">
        <v>102</v>
      </c>
      <c r="D51" s="18" t="s">
        <v>103</v>
      </c>
      <c r="E51" s="27" t="s">
        <v>33</v>
      </c>
      <c r="F51" s="11" t="e">
        <f aca="false"/>
        <v>#N/A</v>
      </c>
      <c r="G51" s="11" t="e">
        <f aca="false"/>
        <v>#N/A</v>
      </c>
      <c r="H51" s="11" t="e">
        <f aca="false"/>
        <v>#N/A</v>
      </c>
      <c r="I51" s="11" t="e">
        <f aca="false"/>
        <v>#N/A</v>
      </c>
      <c r="J51" s="11" t="e">
        <f aca="false"/>
        <v>#N/A</v>
      </c>
      <c r="K51" s="11" t="e">
        <f aca="false"/>
        <v>#N/A</v>
      </c>
      <c r="L51" s="11" t="e">
        <f aca="false"/>
        <v>#N/A</v>
      </c>
      <c r="M51" s="11" t="e">
        <f aca="false"/>
        <v>#N/A</v>
      </c>
      <c r="N51" s="11" t="e">
        <f aca="false"/>
        <v>#N/A</v>
      </c>
      <c r="O51" s="11" t="e">
        <f aca="false"/>
        <v>#N/A</v>
      </c>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89.25" hidden="false" customHeight="false" outlineLevel="0" collapsed="false">
      <c r="A52" s="24" t="n">
        <v>1</v>
      </c>
      <c r="B52" s="24" t="n">
        <v>31</v>
      </c>
      <c r="C52" s="11" t="s">
        <v>104</v>
      </c>
      <c r="D52" s="18" t="s">
        <v>105</v>
      </c>
      <c r="E52" s="10" t="s">
        <v>33</v>
      </c>
      <c r="F52" s="11" t="e">
        <f aca="false"/>
        <v>#N/A</v>
      </c>
      <c r="G52" s="11" t="e">
        <f aca="false"/>
        <v>#N/A</v>
      </c>
      <c r="H52" s="11" t="e">
        <f aca="false"/>
        <v>#N/A</v>
      </c>
      <c r="I52" s="11" t="e">
        <f aca="false"/>
        <v>#N/A</v>
      </c>
      <c r="J52" s="11" t="e">
        <f aca="false"/>
        <v>#N/A</v>
      </c>
      <c r="K52" s="11" t="e">
        <f aca="false"/>
        <v>#N/A</v>
      </c>
      <c r="L52" s="11" t="e">
        <f aca="false"/>
        <v>#N/A</v>
      </c>
      <c r="M52" s="11" t="e">
        <f aca="false"/>
        <v>#N/A</v>
      </c>
      <c r="N52" s="11" t="e">
        <f aca="false"/>
        <v>#N/A</v>
      </c>
      <c r="O52" s="11" t="e">
        <f aca="false"/>
        <v>#N/A</v>
      </c>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14.75" hidden="false" customHeight="false" outlineLevel="0" collapsed="false">
      <c r="A53" s="24" t="n">
        <v>1</v>
      </c>
      <c r="B53" s="24" t="n">
        <v>32</v>
      </c>
      <c r="C53" s="11" t="s">
        <v>106</v>
      </c>
      <c r="D53" s="18" t="s">
        <v>107</v>
      </c>
      <c r="E53" s="10" t="s">
        <v>33</v>
      </c>
      <c r="F53" s="11" t="e">
        <f aca="false"/>
        <v>#N/A</v>
      </c>
      <c r="G53" s="11" t="e">
        <f aca="false"/>
        <v>#N/A</v>
      </c>
      <c r="H53" s="11" t="e">
        <f aca="false"/>
        <v>#N/A</v>
      </c>
      <c r="I53" s="11" t="e">
        <f aca="false"/>
        <v>#N/A</v>
      </c>
      <c r="J53" s="11" t="e">
        <f aca="false"/>
        <v>#N/A</v>
      </c>
      <c r="K53" s="11" t="e">
        <f aca="false"/>
        <v>#N/A</v>
      </c>
      <c r="L53" s="11" t="e">
        <f aca="false"/>
        <v>#N/A</v>
      </c>
      <c r="M53" s="11" t="e">
        <f aca="false"/>
        <v>#N/A</v>
      </c>
      <c r="N53" s="11" t="e">
        <f aca="false"/>
        <v>#N/A</v>
      </c>
      <c r="O53" s="11" t="e">
        <f aca="false"/>
        <v>#N/A</v>
      </c>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2.75" hidden="false" customHeight="false" outlineLevel="0" collapsed="false">
      <c r="A54" s="24" t="n">
        <v>1</v>
      </c>
      <c r="B54" s="24" t="n">
        <v>32</v>
      </c>
      <c r="C54" s="11" t="s">
        <v>108</v>
      </c>
      <c r="D54" s="18" t="s">
        <v>109</v>
      </c>
      <c r="E54" s="27" t="s">
        <v>21</v>
      </c>
      <c r="F54" s="11" t="n">
        <v>21.8</v>
      </c>
      <c r="G54" s="11" t="n">
        <v>21.2</v>
      </c>
      <c r="H54" s="11" t="n">
        <v>20.5</v>
      </c>
      <c r="I54" s="11" t="n">
        <v>19.9</v>
      </c>
      <c r="J54" s="11" t="n">
        <v>19.2</v>
      </c>
      <c r="K54" s="11" t="n">
        <v>18.6</v>
      </c>
      <c r="L54" s="11" t="n">
        <v>18</v>
      </c>
      <c r="M54" s="11" t="n">
        <v>17.3</v>
      </c>
      <c r="N54" s="11" t="n">
        <v>16.7</v>
      </c>
      <c r="O54" s="11" t="n">
        <v>16</v>
      </c>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30" customFormat="true" ht="15.75" hidden="false" customHeight="false" outlineLevel="0" collapsed="false">
      <c r="A55" s="28"/>
      <c r="B55" s="29"/>
      <c r="C55" s="16" t="s">
        <v>110</v>
      </c>
      <c r="D55" s="16"/>
      <c r="E55" s="16"/>
      <c r="F55" s="16"/>
      <c r="G55" s="16"/>
      <c r="H55" s="16"/>
      <c r="I55" s="16"/>
      <c r="J55" s="16"/>
      <c r="K55" s="16"/>
      <c r="L55" s="16"/>
      <c r="M55" s="16"/>
      <c r="N55" s="16"/>
      <c r="O55" s="16"/>
    </row>
    <row r="56" customFormat="false" ht="25.5" hidden="false" customHeight="false" outlineLevel="0" collapsed="false">
      <c r="A56" s="24" t="n">
        <v>2</v>
      </c>
      <c r="B56" s="24" t="n">
        <v>2</v>
      </c>
      <c r="C56" s="11" t="s">
        <v>111</v>
      </c>
      <c r="D56" s="18" t="s">
        <v>112</v>
      </c>
      <c r="E56" s="10" t="s">
        <v>33</v>
      </c>
      <c r="F56" s="11" t="e">
        <f aca="false"/>
        <v>#N/A</v>
      </c>
      <c r="G56" s="11" t="e">
        <f aca="false"/>
        <v>#N/A</v>
      </c>
      <c r="H56" s="11" t="e">
        <f aca="false"/>
        <v>#N/A</v>
      </c>
      <c r="I56" s="11" t="e">
        <f aca="false"/>
        <v>#N/A</v>
      </c>
      <c r="J56" s="11" t="e">
        <f aca="false"/>
        <v>#N/A</v>
      </c>
      <c r="K56" s="11" t="e">
        <f aca="false"/>
        <v>#N/A</v>
      </c>
      <c r="L56" s="11" t="e">
        <f aca="false"/>
        <v>#N/A</v>
      </c>
      <c r="M56" s="11" t="e">
        <f aca="false"/>
        <v>#N/A</v>
      </c>
      <c r="N56" s="11" t="e">
        <f aca="false"/>
        <v>#N/A</v>
      </c>
      <c r="O56" s="11" t="e">
        <f aca="false"/>
        <v>#N/A</v>
      </c>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8.5" hidden="false" customHeight="true" outlineLevel="0" collapsed="false">
      <c r="A57" s="24" t="n">
        <v>2</v>
      </c>
      <c r="B57" s="24" t="n">
        <v>3</v>
      </c>
      <c r="C57" s="11" t="s">
        <v>113</v>
      </c>
      <c r="D57" s="18" t="s">
        <v>114</v>
      </c>
      <c r="E57" s="10" t="s">
        <v>33</v>
      </c>
      <c r="F57" s="11" t="e">
        <f aca="false"/>
        <v>#N/A</v>
      </c>
      <c r="G57" s="11" t="e">
        <f aca="false"/>
        <v>#N/A</v>
      </c>
      <c r="H57" s="11" t="e">
        <f aca="false"/>
        <v>#N/A</v>
      </c>
      <c r="I57" s="11" t="e">
        <f aca="false"/>
        <v>#N/A</v>
      </c>
      <c r="J57" s="11" t="e">
        <f aca="false"/>
        <v>#N/A</v>
      </c>
      <c r="K57" s="11" t="e">
        <f aca="false"/>
        <v>#N/A</v>
      </c>
      <c r="L57" s="11" t="e">
        <f aca="false"/>
        <v>#N/A</v>
      </c>
      <c r="M57" s="11" t="e">
        <f aca="false"/>
        <v>#N/A</v>
      </c>
      <c r="N57" s="11" t="e">
        <f aca="false"/>
        <v>#N/A</v>
      </c>
      <c r="O57" s="11" t="e">
        <f aca="false"/>
        <v>#N/A</v>
      </c>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30" hidden="false" customHeight="true" outlineLevel="0" collapsed="false">
      <c r="A58" s="24" t="n">
        <v>2</v>
      </c>
      <c r="B58" s="24" t="n">
        <v>4</v>
      </c>
      <c r="C58" s="11" t="s">
        <v>115</v>
      </c>
      <c r="D58" s="18" t="s">
        <v>116</v>
      </c>
      <c r="E58" s="10" t="s">
        <v>53</v>
      </c>
      <c r="F58" s="11" t="e">
        <f aca="false"/>
        <v>#N/A</v>
      </c>
      <c r="G58" s="11" t="e">
        <f aca="false"/>
        <v>#N/A</v>
      </c>
      <c r="H58" s="11" t="e">
        <f aca="false"/>
        <v>#N/A</v>
      </c>
      <c r="I58" s="11" t="e">
        <f aca="false"/>
        <v>#N/A</v>
      </c>
      <c r="J58" s="11" t="e">
        <f aca="false"/>
        <v>#N/A</v>
      </c>
      <c r="K58" s="11" t="e">
        <f aca="false"/>
        <v>#N/A</v>
      </c>
      <c r="L58" s="11" t="e">
        <f aca="false"/>
        <v>#N/A</v>
      </c>
      <c r="M58" s="11" t="e">
        <f aca="false"/>
        <v>#N/A</v>
      </c>
      <c r="N58" s="11" t="e">
        <f aca="false"/>
        <v>#N/A</v>
      </c>
      <c r="O58" s="11" t="e">
        <f aca="false"/>
        <v>#N/A</v>
      </c>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76.5" hidden="false" customHeight="false" outlineLevel="0" collapsed="false">
      <c r="A59" s="24" t="n">
        <v>2</v>
      </c>
      <c r="B59" s="24" t="n">
        <v>5</v>
      </c>
      <c r="C59" s="11" t="s">
        <v>117</v>
      </c>
      <c r="D59" s="18" t="s">
        <v>118</v>
      </c>
      <c r="E59" s="10" t="s">
        <v>119</v>
      </c>
      <c r="F59" s="11" t="e">
        <f aca="false"/>
        <v>#N/A</v>
      </c>
      <c r="G59" s="11" t="e">
        <f aca="false"/>
        <v>#N/A</v>
      </c>
      <c r="H59" s="11" t="e">
        <f aca="false"/>
        <v>#N/A</v>
      </c>
      <c r="I59" s="11" t="e">
        <f aca="false"/>
        <v>#N/A</v>
      </c>
      <c r="J59" s="11" t="e">
        <f aca="false"/>
        <v>#N/A</v>
      </c>
      <c r="K59" s="11" t="e">
        <f aca="false"/>
        <v>#N/A</v>
      </c>
      <c r="L59" s="11" t="e">
        <f aca="false"/>
        <v>#N/A</v>
      </c>
      <c r="M59" s="11" t="e">
        <f aca="false"/>
        <v>#N/A</v>
      </c>
      <c r="N59" s="11" t="e">
        <f aca="false"/>
        <v>#N/A</v>
      </c>
      <c r="O59" s="11" t="e">
        <f aca="false"/>
        <v>#N/A</v>
      </c>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76.5" hidden="false" customHeight="false" outlineLevel="0" collapsed="false">
      <c r="A60" s="24" t="n">
        <v>2</v>
      </c>
      <c r="B60" s="24" t="n">
        <v>6</v>
      </c>
      <c r="C60" s="11" t="s">
        <v>120</v>
      </c>
      <c r="D60" s="18" t="s">
        <v>121</v>
      </c>
      <c r="E60" s="10" t="s">
        <v>119</v>
      </c>
      <c r="F60" s="11" t="e">
        <f aca="false"/>
        <v>#N/A</v>
      </c>
      <c r="G60" s="11" t="e">
        <f aca="false"/>
        <v>#N/A</v>
      </c>
      <c r="H60" s="11" t="e">
        <f aca="false"/>
        <v>#N/A</v>
      </c>
      <c r="I60" s="11" t="e">
        <f aca="false"/>
        <v>#N/A</v>
      </c>
      <c r="J60" s="11" t="e">
        <f aca="false"/>
        <v>#N/A</v>
      </c>
      <c r="K60" s="11" t="e">
        <f aca="false"/>
        <v>#N/A</v>
      </c>
      <c r="L60" s="11" t="e">
        <f aca="false"/>
        <v>#N/A</v>
      </c>
      <c r="M60" s="11" t="e">
        <f aca="false"/>
        <v>#N/A</v>
      </c>
      <c r="N60" s="11" t="e">
        <f aca="false"/>
        <v>#N/A</v>
      </c>
      <c r="O60" s="11" t="e">
        <f aca="false"/>
        <v>#N/A</v>
      </c>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78" hidden="false" customHeight="true" outlineLevel="0" collapsed="false">
      <c r="A61" s="24" t="n">
        <v>2</v>
      </c>
      <c r="B61" s="24" t="n">
        <v>7</v>
      </c>
      <c r="C61" s="11" t="s">
        <v>122</v>
      </c>
      <c r="D61" s="18" t="s">
        <v>123</v>
      </c>
      <c r="E61" s="10" t="s">
        <v>124</v>
      </c>
      <c r="F61" s="11" t="e">
        <f aca="false"/>
        <v>#N/A</v>
      </c>
      <c r="G61" s="11" t="e">
        <f aca="false"/>
        <v>#N/A</v>
      </c>
      <c r="H61" s="11" t="e">
        <f aca="false"/>
        <v>#N/A</v>
      </c>
      <c r="I61" s="11" t="e">
        <f aca="false"/>
        <v>#N/A</v>
      </c>
      <c r="J61" s="11" t="e">
        <f aca="false"/>
        <v>#N/A</v>
      </c>
      <c r="K61" s="11" t="e">
        <f aca="false"/>
        <v>#N/A</v>
      </c>
      <c r="L61" s="11" t="e">
        <f aca="false"/>
        <v>#N/A</v>
      </c>
      <c r="M61" s="11" t="e">
        <f aca="false"/>
        <v>#N/A</v>
      </c>
      <c r="N61" s="11" t="e">
        <f aca="false"/>
        <v>#N/A</v>
      </c>
      <c r="O61" s="11" t="e">
        <f aca="false"/>
        <v>#N/A</v>
      </c>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81" hidden="false" customHeight="true" outlineLevel="0" collapsed="false">
      <c r="A62" s="24" t="n">
        <v>2</v>
      </c>
      <c r="B62" s="24" t="n">
        <v>8</v>
      </c>
      <c r="C62" s="11" t="s">
        <v>125</v>
      </c>
      <c r="D62" s="18" t="s">
        <v>126</v>
      </c>
      <c r="E62" s="10" t="s">
        <v>124</v>
      </c>
      <c r="F62" s="11" t="e">
        <f aca="false"/>
        <v>#N/A</v>
      </c>
      <c r="G62" s="11" t="e">
        <f aca="false"/>
        <v>#N/A</v>
      </c>
      <c r="H62" s="11" t="e">
        <f aca="false"/>
        <v>#N/A</v>
      </c>
      <c r="I62" s="11" t="e">
        <f aca="false"/>
        <v>#N/A</v>
      </c>
      <c r="J62" s="11" t="e">
        <f aca="false"/>
        <v>#N/A</v>
      </c>
      <c r="K62" s="11" t="e">
        <f aca="false"/>
        <v>#N/A</v>
      </c>
      <c r="L62" s="11" t="e">
        <f aca="false"/>
        <v>#N/A</v>
      </c>
      <c r="M62" s="11" t="e">
        <f aca="false"/>
        <v>#N/A</v>
      </c>
      <c r="N62" s="11" t="e">
        <f aca="false"/>
        <v>#N/A</v>
      </c>
      <c r="O62" s="11" t="e">
        <f aca="false"/>
        <v>#N/A</v>
      </c>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5.5" hidden="false" customHeight="false" outlineLevel="0" collapsed="false">
      <c r="A63" s="24" t="n">
        <v>2</v>
      </c>
      <c r="B63" s="24" t="n">
        <v>10</v>
      </c>
      <c r="C63" s="11" t="s">
        <v>127</v>
      </c>
      <c r="D63" s="18" t="s">
        <v>128</v>
      </c>
      <c r="E63" s="10" t="s">
        <v>33</v>
      </c>
      <c r="F63" s="11" t="e">
        <f aca="false"/>
        <v>#N/A</v>
      </c>
      <c r="G63" s="11" t="e">
        <f aca="false"/>
        <v>#N/A</v>
      </c>
      <c r="H63" s="11" t="e">
        <f aca="false"/>
        <v>#N/A</v>
      </c>
      <c r="I63" s="11" t="e">
        <f aca="false"/>
        <v>#N/A</v>
      </c>
      <c r="J63" s="11" t="e">
        <f aca="false"/>
        <v>#N/A</v>
      </c>
      <c r="K63" s="11" t="e">
        <f aca="false"/>
        <v>#N/A</v>
      </c>
      <c r="L63" s="11" t="e">
        <f aca="false"/>
        <v>#N/A</v>
      </c>
      <c r="M63" s="11" t="e">
        <f aca="false"/>
        <v>#N/A</v>
      </c>
      <c r="N63" s="11" t="e">
        <f aca="false"/>
        <v>#N/A</v>
      </c>
      <c r="O63" s="11" t="e">
        <f aca="false"/>
        <v>#N/A</v>
      </c>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8.75" hidden="false" customHeight="true" outlineLevel="0" collapsed="false">
      <c r="A64" s="24" t="n">
        <v>2</v>
      </c>
      <c r="B64" s="24" t="n">
        <v>13</v>
      </c>
      <c r="C64" s="11" t="s">
        <v>129</v>
      </c>
      <c r="D64" s="18" t="s">
        <v>130</v>
      </c>
      <c r="E64" s="10" t="s">
        <v>21</v>
      </c>
      <c r="F64" s="11" t="e">
        <f aca="false"/>
        <v>#N/A</v>
      </c>
      <c r="G64" s="11" t="e">
        <f aca="false"/>
        <v>#N/A</v>
      </c>
      <c r="H64" s="11" t="e">
        <f aca="false"/>
        <v>#N/A</v>
      </c>
      <c r="I64" s="11" t="e">
        <f aca="false"/>
        <v>#N/A</v>
      </c>
      <c r="J64" s="11" t="e">
        <f aca="false"/>
        <v>#N/A</v>
      </c>
      <c r="K64" s="11" t="e">
        <f aca="false"/>
        <v>#N/A</v>
      </c>
      <c r="L64" s="11" t="e">
        <f aca="false"/>
        <v>#N/A</v>
      </c>
      <c r="M64" s="11" t="e">
        <f aca="false"/>
        <v>#N/A</v>
      </c>
      <c r="N64" s="11" t="e">
        <f aca="false"/>
        <v>#N/A</v>
      </c>
      <c r="O64" s="11" t="e">
        <f aca="false"/>
        <v>#N/A</v>
      </c>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7.25" hidden="false" customHeight="true" outlineLevel="0" collapsed="false">
      <c r="A65" s="24" t="n">
        <v>2</v>
      </c>
      <c r="B65" s="24" t="n">
        <v>15</v>
      </c>
      <c r="C65" s="11" t="s">
        <v>131</v>
      </c>
      <c r="D65" s="18" t="s">
        <v>132</v>
      </c>
      <c r="E65" s="22" t="s">
        <v>21</v>
      </c>
      <c r="F65" s="11" t="e">
        <f aca="false"/>
        <v>#N/A</v>
      </c>
      <c r="G65" s="11" t="e">
        <f aca="false"/>
        <v>#N/A</v>
      </c>
      <c r="H65" s="11" t="e">
        <f aca="false"/>
        <v>#N/A</v>
      </c>
      <c r="I65" s="11" t="e">
        <f aca="false"/>
        <v>#N/A</v>
      </c>
      <c r="J65" s="11" t="e">
        <f aca="false"/>
        <v>#N/A</v>
      </c>
      <c r="K65" s="11" t="e">
        <f aca="false"/>
        <v>#N/A</v>
      </c>
      <c r="L65" s="11" t="e">
        <f aca="false"/>
        <v>#N/A</v>
      </c>
      <c r="M65" s="11" t="e">
        <f aca="false"/>
        <v>#N/A</v>
      </c>
      <c r="N65" s="11" t="e">
        <f aca="false"/>
        <v>#N/A</v>
      </c>
      <c r="O65" s="11" t="e">
        <f aca="false"/>
        <v>#N/A</v>
      </c>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8.5" hidden="false" customHeight="true" outlineLevel="0" collapsed="false">
      <c r="A66" s="24" t="n">
        <v>2</v>
      </c>
      <c r="B66" s="24" t="n">
        <v>17</v>
      </c>
      <c r="C66" s="11" t="s">
        <v>133</v>
      </c>
      <c r="D66" s="18" t="s">
        <v>134</v>
      </c>
      <c r="E66" s="10" t="s">
        <v>33</v>
      </c>
      <c r="F66" s="11" t="e">
        <f aca="false"/>
        <v>#N/A</v>
      </c>
      <c r="G66" s="11" t="e">
        <f aca="false"/>
        <v>#N/A</v>
      </c>
      <c r="H66" s="11" t="e">
        <f aca="false"/>
        <v>#N/A</v>
      </c>
      <c r="I66" s="11" t="e">
        <f aca="false"/>
        <v>#N/A</v>
      </c>
      <c r="J66" s="11" t="e">
        <f aca="false"/>
        <v>#N/A</v>
      </c>
      <c r="K66" s="11" t="e">
        <f aca="false"/>
        <v>#N/A</v>
      </c>
      <c r="L66" s="11" t="e">
        <f aca="false"/>
        <v>#N/A</v>
      </c>
      <c r="M66" s="11" t="e">
        <f aca="false"/>
        <v>#N/A</v>
      </c>
      <c r="N66" s="11" t="e">
        <f aca="false"/>
        <v>#N/A</v>
      </c>
      <c r="O66" s="11" t="e">
        <f aca="false"/>
        <v>#N/A</v>
      </c>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6.5" hidden="false" customHeight="true" outlineLevel="0" collapsed="false">
      <c r="A67" s="24" t="n">
        <v>2</v>
      </c>
      <c r="B67" s="24" t="n">
        <v>18</v>
      </c>
      <c r="C67" s="11" t="s">
        <v>135</v>
      </c>
      <c r="D67" s="18" t="s">
        <v>136</v>
      </c>
      <c r="E67" s="10" t="s">
        <v>33</v>
      </c>
      <c r="F67" s="11" t="e">
        <f aca="false"/>
        <v>#N/A</v>
      </c>
      <c r="G67" s="11" t="e">
        <f aca="false"/>
        <v>#N/A</v>
      </c>
      <c r="H67" s="11" t="e">
        <f aca="false"/>
        <v>#N/A</v>
      </c>
      <c r="I67" s="11" t="e">
        <f aca="false"/>
        <v>#N/A</v>
      </c>
      <c r="J67" s="11" t="e">
        <f aca="false"/>
        <v>#N/A</v>
      </c>
      <c r="K67" s="11" t="e">
        <f aca="false"/>
        <v>#N/A</v>
      </c>
      <c r="L67" s="11" t="e">
        <f aca="false"/>
        <v>#N/A</v>
      </c>
      <c r="M67" s="11" t="e">
        <f aca="false"/>
        <v>#N/A</v>
      </c>
      <c r="N67" s="11" t="e">
        <f aca="false"/>
        <v>#N/A</v>
      </c>
      <c r="O67" s="11" t="e">
        <f aca="false"/>
        <v>#N/A</v>
      </c>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9.25" hidden="false" customHeight="true" outlineLevel="0" collapsed="false">
      <c r="A68" s="24" t="n">
        <v>2</v>
      </c>
      <c r="B68" s="24" t="n">
        <v>19</v>
      </c>
      <c r="C68" s="11" t="s">
        <v>137</v>
      </c>
      <c r="D68" s="18" t="s">
        <v>138</v>
      </c>
      <c r="E68" s="10" t="s">
        <v>33</v>
      </c>
      <c r="F68" s="11" t="e">
        <f aca="false"/>
        <v>#N/A</v>
      </c>
      <c r="G68" s="11" t="e">
        <f aca="false"/>
        <v>#N/A</v>
      </c>
      <c r="H68" s="11" t="e">
        <f aca="false"/>
        <v>#N/A</v>
      </c>
      <c r="I68" s="11" t="e">
        <f aca="false"/>
        <v>#N/A</v>
      </c>
      <c r="J68" s="11" t="e">
        <f aca="false"/>
        <v>#N/A</v>
      </c>
      <c r="K68" s="11" t="e">
        <f aca="false"/>
        <v>#N/A</v>
      </c>
      <c r="L68" s="11" t="e">
        <f aca="false"/>
        <v>#N/A</v>
      </c>
      <c r="M68" s="11" t="e">
        <f aca="false"/>
        <v>#N/A</v>
      </c>
      <c r="N68" s="11" t="e">
        <f aca="false"/>
        <v>#N/A</v>
      </c>
      <c r="O68" s="11" t="e">
        <f aca="false"/>
        <v>#N/A</v>
      </c>
      <c r="P68" s="31"/>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s="32" customFormat="true" ht="29.25" hidden="false" customHeight="true" outlineLevel="0" collapsed="false">
      <c r="A69" s="24" t="n">
        <v>2</v>
      </c>
      <c r="B69" s="24" t="n">
        <v>21</v>
      </c>
      <c r="C69" s="11" t="s">
        <v>139</v>
      </c>
      <c r="D69" s="18" t="s">
        <v>140</v>
      </c>
      <c r="E69" s="10" t="s">
        <v>33</v>
      </c>
      <c r="F69" s="11" t="e">
        <f aca="false"/>
        <v>#N/A</v>
      </c>
      <c r="G69" s="11" t="e">
        <f aca="false"/>
        <v>#N/A</v>
      </c>
      <c r="H69" s="11" t="e">
        <f aca="false"/>
        <v>#N/A</v>
      </c>
      <c r="I69" s="11" t="e">
        <f aca="false"/>
        <v>#N/A</v>
      </c>
      <c r="J69" s="11" t="e">
        <f aca="false"/>
        <v>#N/A</v>
      </c>
      <c r="K69" s="11" t="e">
        <f aca="false"/>
        <v>#N/A</v>
      </c>
      <c r="L69" s="11" t="e">
        <f aca="false"/>
        <v>#N/A</v>
      </c>
      <c r="M69" s="11" t="e">
        <f aca="false"/>
        <v>#N/A</v>
      </c>
      <c r="N69" s="11" t="e">
        <f aca="false"/>
        <v>#N/A</v>
      </c>
      <c r="O69" s="11" t="e">
        <f aca="false"/>
        <v>#N/A</v>
      </c>
    </row>
    <row r="70" customFormat="false" ht="25.5" hidden="false" customHeight="false" outlineLevel="0" collapsed="false">
      <c r="A70" s="24" t="n">
        <v>2</v>
      </c>
      <c r="B70" s="24" t="n">
        <v>23</v>
      </c>
      <c r="C70" s="11" t="s">
        <v>141</v>
      </c>
      <c r="D70" s="18" t="s">
        <v>142</v>
      </c>
      <c r="E70" s="10" t="s">
        <v>33</v>
      </c>
      <c r="F70" s="11" t="e">
        <f aca="false"/>
        <v>#N/A</v>
      </c>
      <c r="G70" s="11" t="e">
        <f aca="false"/>
        <v>#N/A</v>
      </c>
      <c r="H70" s="11" t="e">
        <f aca="false"/>
        <v>#N/A</v>
      </c>
      <c r="I70" s="11" t="e">
        <f aca="false"/>
        <v>#N/A</v>
      </c>
      <c r="J70" s="11" t="e">
        <f aca="false"/>
        <v>#N/A</v>
      </c>
      <c r="K70" s="11" t="e">
        <f aca="false"/>
        <v>#N/A</v>
      </c>
      <c r="L70" s="11" t="e">
        <f aca="false"/>
        <v>#N/A</v>
      </c>
      <c r="M70" s="11" t="e">
        <f aca="false"/>
        <v>#N/A</v>
      </c>
      <c r="N70" s="11" t="e">
        <f aca="false"/>
        <v>#N/A</v>
      </c>
      <c r="O70" s="11" t="e">
        <f aca="false"/>
        <v>#N/A</v>
      </c>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s="17" customFormat="true" ht="15.75" hidden="false" customHeight="false" outlineLevel="0" collapsed="false">
      <c r="A71" s="14"/>
      <c r="B71" s="15"/>
      <c r="C71" s="16" t="s">
        <v>143</v>
      </c>
      <c r="D71" s="16"/>
      <c r="E71" s="16"/>
      <c r="F71" s="16"/>
      <c r="G71" s="16"/>
      <c r="H71" s="16"/>
      <c r="I71" s="16"/>
      <c r="J71" s="16"/>
      <c r="K71" s="16"/>
      <c r="L71" s="16"/>
      <c r="M71" s="16"/>
      <c r="N71" s="16"/>
      <c r="O71" s="16"/>
    </row>
    <row r="72" customFormat="false" ht="25.5" hidden="false" customHeight="false" outlineLevel="0" collapsed="false">
      <c r="A72" s="24" t="n">
        <v>3</v>
      </c>
      <c r="B72" s="24" t="n">
        <v>1</v>
      </c>
      <c r="C72" s="11" t="s">
        <v>144</v>
      </c>
      <c r="D72" s="18" t="s">
        <v>145</v>
      </c>
      <c r="E72" s="11" t="s">
        <v>146</v>
      </c>
      <c r="F72" s="11" t="e">
        <f aca="false"/>
        <v>#N/A</v>
      </c>
      <c r="G72" s="11" t="e">
        <f aca="false"/>
        <v>#N/A</v>
      </c>
      <c r="H72" s="11" t="e">
        <f aca="false"/>
        <v>#N/A</v>
      </c>
      <c r="I72" s="11" t="e">
        <f aca="false"/>
        <v>#N/A</v>
      </c>
      <c r="J72" s="11" t="e">
        <f aca="false"/>
        <v>#N/A</v>
      </c>
      <c r="K72" s="11" t="e">
        <f aca="false"/>
        <v>#N/A</v>
      </c>
      <c r="L72" s="11" t="e">
        <f aca="false"/>
        <v>#N/A</v>
      </c>
      <c r="M72" s="11" t="e">
        <f aca="false"/>
        <v>#N/A</v>
      </c>
      <c r="N72" s="11" t="e">
        <f aca="false"/>
        <v>#N/A</v>
      </c>
      <c r="O72" s="11" t="e">
        <f aca="false"/>
        <v>#N/A</v>
      </c>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5.5" hidden="false" customHeight="false" outlineLevel="0" collapsed="false">
      <c r="A73" s="26" t="n">
        <v>3</v>
      </c>
      <c r="B73" s="26" t="n">
        <v>2</v>
      </c>
      <c r="C73" s="11" t="s">
        <v>147</v>
      </c>
      <c r="D73" s="18" t="s">
        <v>148</v>
      </c>
      <c r="E73" s="10" t="s">
        <v>149</v>
      </c>
      <c r="F73" s="11" t="e">
        <f aca="false"/>
        <v>#N/A</v>
      </c>
      <c r="G73" s="11" t="e">
        <f aca="false"/>
        <v>#N/A</v>
      </c>
      <c r="H73" s="11" t="e">
        <f aca="false"/>
        <v>#N/A</v>
      </c>
      <c r="I73" s="11" t="e">
        <f aca="false"/>
        <v>#N/A</v>
      </c>
      <c r="J73" s="11" t="e">
        <f aca="false"/>
        <v>#N/A</v>
      </c>
      <c r="K73" s="11" t="e">
        <f aca="false"/>
        <v>#N/A</v>
      </c>
      <c r="L73" s="11" t="e">
        <f aca="false"/>
        <v>#N/A</v>
      </c>
      <c r="M73" s="11" t="e">
        <f aca="false"/>
        <v>#N/A</v>
      </c>
      <c r="N73" s="11" t="e">
        <f aca="false"/>
        <v>#N/A</v>
      </c>
      <c r="O73" s="11" t="e">
        <f aca="false"/>
        <v>#N/A</v>
      </c>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2.75" hidden="false" customHeight="false" outlineLevel="0" collapsed="false">
      <c r="A74" s="26"/>
      <c r="B74" s="26"/>
      <c r="C74" s="11" t="s">
        <v>150</v>
      </c>
      <c r="D74" s="18" t="s">
        <v>151</v>
      </c>
      <c r="E74" s="10" t="s">
        <v>33</v>
      </c>
      <c r="F74" s="11" t="n">
        <v>0</v>
      </c>
      <c r="G74" s="11" t="n">
        <v>0</v>
      </c>
      <c r="H74" s="11" t="n">
        <v>0</v>
      </c>
      <c r="I74" s="11" t="n">
        <v>0</v>
      </c>
      <c r="J74" s="11" t="n">
        <v>5</v>
      </c>
      <c r="K74" s="11" t="n">
        <v>7</v>
      </c>
      <c r="L74" s="11" t="n">
        <v>7</v>
      </c>
      <c r="M74" s="11" t="n">
        <v>10</v>
      </c>
      <c r="N74" s="11" t="n">
        <v>15</v>
      </c>
      <c r="O74" s="11" t="n">
        <v>20</v>
      </c>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5.5" hidden="false" customHeight="false" outlineLevel="0" collapsed="false">
      <c r="A75" s="26"/>
      <c r="B75" s="26"/>
      <c r="C75" s="11" t="s">
        <v>152</v>
      </c>
      <c r="D75" s="18" t="s">
        <v>153</v>
      </c>
      <c r="E75" s="10" t="s">
        <v>33</v>
      </c>
      <c r="F75" s="11" t="n">
        <v>0</v>
      </c>
      <c r="G75" s="11" t="n">
        <v>0</v>
      </c>
      <c r="H75" s="11" t="n">
        <v>0</v>
      </c>
      <c r="I75" s="11" t="n">
        <v>0</v>
      </c>
      <c r="J75" s="11" t="n">
        <v>0</v>
      </c>
      <c r="K75" s="11" t="n">
        <v>5</v>
      </c>
      <c r="L75" s="11" t="n">
        <v>10</v>
      </c>
      <c r="M75" s="11" t="n">
        <v>15</v>
      </c>
      <c r="N75" s="11" t="n">
        <v>20</v>
      </c>
      <c r="O75" s="11" t="n">
        <v>30</v>
      </c>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2.75" hidden="false" customHeight="false" outlineLevel="0" collapsed="false">
      <c r="A76" s="26"/>
      <c r="B76" s="26"/>
      <c r="C76" s="11" t="s">
        <v>154</v>
      </c>
      <c r="D76" s="18" t="s">
        <v>155</v>
      </c>
      <c r="E76" s="10" t="s">
        <v>33</v>
      </c>
      <c r="F76" s="11" t="n">
        <v>0</v>
      </c>
      <c r="G76" s="11" t="n">
        <v>0</v>
      </c>
      <c r="H76" s="11" t="n">
        <v>0</v>
      </c>
      <c r="I76" s="11" t="n">
        <v>0</v>
      </c>
      <c r="J76" s="11" t="n">
        <v>0</v>
      </c>
      <c r="K76" s="11" t="n">
        <v>1</v>
      </c>
      <c r="L76" s="11" t="n">
        <v>1</v>
      </c>
      <c r="M76" s="11" t="n">
        <v>2</v>
      </c>
      <c r="N76" s="11" t="n">
        <v>2</v>
      </c>
      <c r="O76" s="11" t="n">
        <v>3</v>
      </c>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2.75" hidden="false" customHeight="false" outlineLevel="0" collapsed="false">
      <c r="A77" s="26"/>
      <c r="B77" s="26"/>
      <c r="C77" s="11" t="s">
        <v>156</v>
      </c>
      <c r="D77" s="18" t="s">
        <v>157</v>
      </c>
      <c r="E77" s="11" t="s">
        <v>146</v>
      </c>
      <c r="F77" s="11" t="n">
        <v>0</v>
      </c>
      <c r="G77" s="11" t="n">
        <v>0</v>
      </c>
      <c r="H77" s="11" t="n">
        <v>0</v>
      </c>
      <c r="I77" s="11" t="n">
        <v>2</v>
      </c>
      <c r="J77" s="11" t="n">
        <v>3</v>
      </c>
      <c r="K77" s="11" t="n">
        <v>4</v>
      </c>
      <c r="L77" s="11" t="n">
        <v>6</v>
      </c>
      <c r="M77" s="11" t="n">
        <v>8</v>
      </c>
      <c r="N77" s="11" t="n">
        <v>9</v>
      </c>
      <c r="O77" s="11" t="n">
        <v>10</v>
      </c>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5.5" hidden="false" customHeight="false" outlineLevel="0" collapsed="false">
      <c r="A78" s="26"/>
      <c r="B78" s="26"/>
      <c r="C78" s="11" t="s">
        <v>158</v>
      </c>
      <c r="D78" s="18" t="s">
        <v>159</v>
      </c>
      <c r="E78" s="11" t="s">
        <v>146</v>
      </c>
      <c r="F78" s="11" t="n">
        <v>0</v>
      </c>
      <c r="G78" s="11" t="n">
        <v>0</v>
      </c>
      <c r="H78" s="11" t="n">
        <v>0</v>
      </c>
      <c r="I78" s="11" t="n">
        <v>0</v>
      </c>
      <c r="J78" s="11" t="n">
        <v>0</v>
      </c>
      <c r="K78" s="11" t="n">
        <v>1</v>
      </c>
      <c r="L78" s="11" t="n">
        <v>2</v>
      </c>
      <c r="M78" s="11" t="n">
        <v>2</v>
      </c>
      <c r="N78" s="11" t="n">
        <v>2</v>
      </c>
      <c r="O78" s="11" t="n">
        <v>3</v>
      </c>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2.75" hidden="false" customHeight="false" outlineLevel="0" collapsed="false">
      <c r="A79" s="24" t="n">
        <v>3</v>
      </c>
      <c r="B79" s="24" t="n">
        <v>3</v>
      </c>
      <c r="C79" s="11" t="s">
        <v>160</v>
      </c>
      <c r="D79" s="18" t="s">
        <v>161</v>
      </c>
      <c r="E79" s="11" t="s">
        <v>146</v>
      </c>
      <c r="F79" s="11" t="e">
        <f aca="false"/>
        <v>#N/A</v>
      </c>
      <c r="G79" s="11" t="e">
        <f aca="false"/>
        <v>#N/A</v>
      </c>
      <c r="H79" s="11" t="e">
        <f aca="false"/>
        <v>#N/A</v>
      </c>
      <c r="I79" s="11" t="e">
        <f aca="false"/>
        <v>#N/A</v>
      </c>
      <c r="J79" s="11" t="e">
        <f aca="false"/>
        <v>#N/A</v>
      </c>
      <c r="K79" s="11" t="e">
        <f aca="false"/>
        <v>#N/A</v>
      </c>
      <c r="L79" s="11" t="e">
        <f aca="false"/>
        <v>#N/A</v>
      </c>
      <c r="M79" s="11" t="e">
        <f aca="false"/>
        <v>#N/A</v>
      </c>
      <c r="N79" s="11" t="e">
        <f aca="false"/>
        <v>#N/A</v>
      </c>
      <c r="O79" s="11" t="e">
        <f aca="false"/>
        <v>#N/A</v>
      </c>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5.5" hidden="false" customHeight="false" outlineLevel="0" collapsed="false">
      <c r="A80" s="24" t="n">
        <v>3</v>
      </c>
      <c r="B80" s="24" t="n">
        <v>4</v>
      </c>
      <c r="C80" s="11" t="s">
        <v>162</v>
      </c>
      <c r="D80" s="18" t="s">
        <v>163</v>
      </c>
      <c r="E80" s="11" t="s">
        <v>146</v>
      </c>
      <c r="F80" s="11" t="e">
        <f aca="false"/>
        <v>#N/A</v>
      </c>
      <c r="G80" s="11" t="e">
        <f aca="false"/>
        <v>#N/A</v>
      </c>
      <c r="H80" s="11" t="e">
        <f aca="false"/>
        <v>#N/A</v>
      </c>
      <c r="I80" s="11" t="e">
        <f aca="false"/>
        <v>#N/A</v>
      </c>
      <c r="J80" s="11" t="e">
        <f aca="false"/>
        <v>#N/A</v>
      </c>
      <c r="K80" s="11" t="e">
        <f aca="false"/>
        <v>#N/A</v>
      </c>
      <c r="L80" s="11" t="e">
        <f aca="false"/>
        <v>#N/A</v>
      </c>
      <c r="M80" s="11" t="e">
        <f aca="false"/>
        <v>#N/A</v>
      </c>
      <c r="N80" s="11" t="e">
        <f aca="false"/>
        <v>#N/A</v>
      </c>
      <c r="O80" s="11" t="e">
        <f aca="false"/>
        <v>#N/A</v>
      </c>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2.75" hidden="false" customHeight="false" outlineLevel="0" collapsed="false">
      <c r="A81" s="24" t="n">
        <v>3</v>
      </c>
      <c r="B81" s="24" t="n">
        <v>5</v>
      </c>
      <c r="C81" s="11" t="s">
        <v>164</v>
      </c>
      <c r="D81" s="18" t="s">
        <v>165</v>
      </c>
      <c r="E81" s="11" t="s">
        <v>146</v>
      </c>
      <c r="F81" s="11" t="e">
        <f aca="false"/>
        <v>#N/A</v>
      </c>
      <c r="G81" s="11" t="e">
        <f aca="false"/>
        <v>#N/A</v>
      </c>
      <c r="H81" s="11" t="e">
        <f aca="false"/>
        <v>#N/A</v>
      </c>
      <c r="I81" s="11" t="e">
        <f aca="false"/>
        <v>#N/A</v>
      </c>
      <c r="J81" s="11" t="e">
        <f aca="false"/>
        <v>#N/A</v>
      </c>
      <c r="K81" s="11" t="e">
        <f aca="false"/>
        <v>#N/A</v>
      </c>
      <c r="L81" s="11" t="e">
        <f aca="false"/>
        <v>#N/A</v>
      </c>
      <c r="M81" s="11" t="e">
        <f aca="false"/>
        <v>#N/A</v>
      </c>
      <c r="N81" s="11" t="e">
        <f aca="false"/>
        <v>#N/A</v>
      </c>
      <c r="O81" s="11" t="e">
        <f aca="false"/>
        <v>#N/A</v>
      </c>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2.75" hidden="false" customHeight="false" outlineLevel="0" collapsed="false">
      <c r="A82" s="24" t="n">
        <v>3</v>
      </c>
      <c r="B82" s="24" t="n">
        <v>6</v>
      </c>
      <c r="C82" s="11" t="s">
        <v>166</v>
      </c>
      <c r="D82" s="18" t="s">
        <v>167</v>
      </c>
      <c r="E82" s="11" t="s">
        <v>149</v>
      </c>
      <c r="F82" s="11" t="e">
        <f aca="false"/>
        <v>#N/A</v>
      </c>
      <c r="G82" s="11" t="e">
        <f aca="false"/>
        <v>#N/A</v>
      </c>
      <c r="H82" s="11" t="e">
        <f aca="false"/>
        <v>#N/A</v>
      </c>
      <c r="I82" s="11" t="e">
        <f aca="false"/>
        <v>#N/A</v>
      </c>
      <c r="J82" s="11" t="e">
        <f aca="false"/>
        <v>#N/A</v>
      </c>
      <c r="K82" s="11" t="e">
        <f aca="false"/>
        <v>#N/A</v>
      </c>
      <c r="L82" s="11" t="e">
        <f aca="false"/>
        <v>#N/A</v>
      </c>
      <c r="M82" s="11" t="e">
        <f aca="false"/>
        <v>#N/A</v>
      </c>
      <c r="N82" s="11" t="e">
        <f aca="false"/>
        <v>#N/A</v>
      </c>
      <c r="O82" s="11" t="e">
        <f aca="false"/>
        <v>#N/A</v>
      </c>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s="17" customFormat="true" ht="15.75" hidden="false" customHeight="false" outlineLevel="0" collapsed="false">
      <c r="A83" s="14"/>
      <c r="B83" s="15"/>
      <c r="C83" s="16" t="s">
        <v>168</v>
      </c>
      <c r="D83" s="16"/>
      <c r="E83" s="16"/>
      <c r="F83" s="16"/>
      <c r="G83" s="16"/>
      <c r="H83" s="16"/>
      <c r="I83" s="16"/>
      <c r="J83" s="16"/>
      <c r="K83" s="16"/>
      <c r="L83" s="16"/>
      <c r="M83" s="16"/>
      <c r="N83" s="16"/>
      <c r="O83" s="16"/>
    </row>
    <row r="84" customFormat="false" ht="45.75" hidden="false" customHeight="true" outlineLevel="0" collapsed="false">
      <c r="A84" s="24" t="n">
        <v>4</v>
      </c>
      <c r="B84" s="24" t="n">
        <v>1</v>
      </c>
      <c r="C84" s="11" t="s">
        <v>169</v>
      </c>
      <c r="D84" s="18" t="s">
        <v>170</v>
      </c>
      <c r="E84" s="10" t="s">
        <v>33</v>
      </c>
      <c r="F84" s="11" t="e">
        <f aca="false"/>
        <v>#N/A</v>
      </c>
      <c r="G84" s="11" t="e">
        <f aca="false"/>
        <v>#N/A</v>
      </c>
      <c r="H84" s="11" t="e">
        <f aca="false"/>
        <v>#N/A</v>
      </c>
      <c r="I84" s="11" t="e">
        <f aca="false"/>
        <v>#N/A</v>
      </c>
      <c r="J84" s="11" t="e">
        <f aca="false"/>
        <v>#N/A</v>
      </c>
      <c r="K84" s="11" t="e">
        <f aca="false"/>
        <v>#N/A</v>
      </c>
      <c r="L84" s="11" t="e">
        <f aca="false"/>
        <v>#N/A</v>
      </c>
      <c r="M84" s="11" t="e">
        <f aca="false"/>
        <v>#N/A</v>
      </c>
      <c r="N84" s="11" t="e">
        <f aca="false"/>
        <v>#N/A</v>
      </c>
      <c r="O84" s="11" t="e">
        <f aca="false"/>
        <v>#N/A</v>
      </c>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81" hidden="false" customHeight="true" outlineLevel="0" collapsed="false">
      <c r="A85" s="24" t="n">
        <v>4</v>
      </c>
      <c r="B85" s="24" t="n">
        <v>2</v>
      </c>
      <c r="C85" s="11" t="s">
        <v>171</v>
      </c>
      <c r="D85" s="18" t="s">
        <v>172</v>
      </c>
      <c r="E85" s="10" t="s">
        <v>173</v>
      </c>
      <c r="F85" s="11" t="e">
        <f aca="false"/>
        <v>#N/A</v>
      </c>
      <c r="G85" s="11" t="e">
        <f aca="false"/>
        <v>#N/A</v>
      </c>
      <c r="H85" s="11" t="e">
        <f aca="false"/>
        <v>#N/A</v>
      </c>
      <c r="I85" s="11" t="e">
        <f aca="false"/>
        <v>#N/A</v>
      </c>
      <c r="J85" s="11" t="e">
        <f aca="false"/>
        <v>#N/A</v>
      </c>
      <c r="K85" s="11" t="e">
        <f aca="false"/>
        <v>#N/A</v>
      </c>
      <c r="L85" s="11" t="e">
        <f aca="false"/>
        <v>#N/A</v>
      </c>
      <c r="M85" s="11" t="e">
        <f aca="false"/>
        <v>#N/A</v>
      </c>
      <c r="N85" s="11" t="e">
        <f aca="false"/>
        <v>#N/A</v>
      </c>
      <c r="O85" s="11" t="e">
        <f aca="false"/>
        <v>#N/A</v>
      </c>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81" hidden="false" customHeight="true" outlineLevel="0" collapsed="false">
      <c r="A86" s="24" t="n">
        <v>4</v>
      </c>
      <c r="B86" s="24" t="n">
        <v>3</v>
      </c>
      <c r="C86" s="11" t="s">
        <v>174</v>
      </c>
      <c r="D86" s="18" t="s">
        <v>175</v>
      </c>
      <c r="E86" s="10" t="s">
        <v>176</v>
      </c>
      <c r="F86" s="11" t="e">
        <f aca="false"/>
        <v>#N/A</v>
      </c>
      <c r="G86" s="11" t="e">
        <f aca="false"/>
        <v>#N/A</v>
      </c>
      <c r="H86" s="11" t="e">
        <f aca="false"/>
        <v>#N/A</v>
      </c>
      <c r="I86" s="11" t="e">
        <f aca="false"/>
        <v>#N/A</v>
      </c>
      <c r="J86" s="11" t="e">
        <f aca="false"/>
        <v>#N/A</v>
      </c>
      <c r="K86" s="11" t="e">
        <f aca="false"/>
        <v>#N/A</v>
      </c>
      <c r="L86" s="11" t="e">
        <f aca="false"/>
        <v>#N/A</v>
      </c>
      <c r="M86" s="11" t="e">
        <f aca="false"/>
        <v>#N/A</v>
      </c>
      <c r="N86" s="11" t="e">
        <f aca="false"/>
        <v>#N/A</v>
      </c>
      <c r="O86" s="11" t="e">
        <f aca="false"/>
        <v>#N/A</v>
      </c>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32.25" hidden="false" customHeight="true" outlineLevel="0" collapsed="false">
      <c r="A87" s="24" t="n">
        <v>4</v>
      </c>
      <c r="B87" s="24" t="n">
        <v>4</v>
      </c>
      <c r="C87" s="11" t="s">
        <v>177</v>
      </c>
      <c r="D87" s="18" t="s">
        <v>178</v>
      </c>
      <c r="E87" s="10" t="s">
        <v>18</v>
      </c>
      <c r="F87" s="11" t="e">
        <f aca="false"/>
        <v>#N/A</v>
      </c>
      <c r="G87" s="11" t="e">
        <f aca="false"/>
        <v>#N/A</v>
      </c>
      <c r="H87" s="11" t="e">
        <f aca="false"/>
        <v>#N/A</v>
      </c>
      <c r="I87" s="11" t="e">
        <f aca="false"/>
        <v>#N/A</v>
      </c>
      <c r="J87" s="11" t="e">
        <f aca="false"/>
        <v>#N/A</v>
      </c>
      <c r="K87" s="11" t="e">
        <f aca="false"/>
        <v>#N/A</v>
      </c>
      <c r="L87" s="11" t="e">
        <f aca="false"/>
        <v>#N/A</v>
      </c>
      <c r="M87" s="11" t="e">
        <f aca="false"/>
        <v>#N/A</v>
      </c>
      <c r="N87" s="11" t="e">
        <f aca="false"/>
        <v>#N/A</v>
      </c>
      <c r="O87" s="11" t="e">
        <f aca="false"/>
        <v>#N/A</v>
      </c>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60.75" hidden="false" customHeight="true" outlineLevel="0" collapsed="false">
      <c r="A88" s="24" t="n">
        <v>4</v>
      </c>
      <c r="B88" s="24" t="n">
        <v>5</v>
      </c>
      <c r="C88" s="11" t="s">
        <v>179</v>
      </c>
      <c r="D88" s="18" t="s">
        <v>180</v>
      </c>
      <c r="E88" s="10" t="s">
        <v>181</v>
      </c>
      <c r="F88" s="11" t="e">
        <f aca="false"/>
        <v>#N/A</v>
      </c>
      <c r="G88" s="11" t="e">
        <f aca="false"/>
        <v>#N/A</v>
      </c>
      <c r="H88" s="11" t="e">
        <f aca="false"/>
        <v>#N/A</v>
      </c>
      <c r="I88" s="11" t="e">
        <f aca="false"/>
        <v>#N/A</v>
      </c>
      <c r="J88" s="11" t="e">
        <f aca="false"/>
        <v>#N/A</v>
      </c>
      <c r="K88" s="11" t="e">
        <f aca="false"/>
        <v>#N/A</v>
      </c>
      <c r="L88" s="11" t="e">
        <f aca="false"/>
        <v>#N/A</v>
      </c>
      <c r="M88" s="11" t="e">
        <f aca="false"/>
        <v>#N/A</v>
      </c>
      <c r="N88" s="11" t="e">
        <f aca="false"/>
        <v>#N/A</v>
      </c>
      <c r="O88" s="11" t="e">
        <f aca="false"/>
        <v>#N/A</v>
      </c>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63.75" hidden="false" customHeight="false" outlineLevel="0" collapsed="false">
      <c r="A89" s="24" t="n">
        <v>4</v>
      </c>
      <c r="B89" s="24" t="n">
        <v>6</v>
      </c>
      <c r="C89" s="11" t="s">
        <v>182</v>
      </c>
      <c r="D89" s="18" t="s">
        <v>183</v>
      </c>
      <c r="E89" s="10" t="s">
        <v>184</v>
      </c>
      <c r="F89" s="11" t="e">
        <f aca="false"/>
        <v>#N/A</v>
      </c>
      <c r="G89" s="11" t="e">
        <f aca="false"/>
        <v>#N/A</v>
      </c>
      <c r="H89" s="11" t="e">
        <f aca="false"/>
        <v>#N/A</v>
      </c>
      <c r="I89" s="11" t="e">
        <f aca="false"/>
        <v>#N/A</v>
      </c>
      <c r="J89" s="11" t="e">
        <f aca="false"/>
        <v>#N/A</v>
      </c>
      <c r="K89" s="11" t="e">
        <f aca="false"/>
        <v>#N/A</v>
      </c>
      <c r="L89" s="11" t="e">
        <f aca="false"/>
        <v>#N/A</v>
      </c>
      <c r="M89" s="11" t="e">
        <f aca="false"/>
        <v>#N/A</v>
      </c>
      <c r="N89" s="11" t="e">
        <f aca="false"/>
        <v>#N/A</v>
      </c>
      <c r="O89" s="11" t="e">
        <f aca="false"/>
        <v>#N/A</v>
      </c>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89.25" hidden="false" customHeight="true" outlineLevel="0" collapsed="false">
      <c r="A90" s="24" t="n">
        <v>4</v>
      </c>
      <c r="B90" s="24" t="n">
        <v>8</v>
      </c>
      <c r="C90" s="11" t="s">
        <v>185</v>
      </c>
      <c r="D90" s="18" t="s">
        <v>186</v>
      </c>
      <c r="E90" s="10" t="s">
        <v>187</v>
      </c>
      <c r="F90" s="11" t="e">
        <f aca="false"/>
        <v>#N/A</v>
      </c>
      <c r="G90" s="11" t="e">
        <f aca="false"/>
        <v>#N/A</v>
      </c>
      <c r="H90" s="11" t="e">
        <f aca="false"/>
        <v>#N/A</v>
      </c>
      <c r="I90" s="11" t="e">
        <f aca="false"/>
        <v>#N/A</v>
      </c>
      <c r="J90" s="11" t="e">
        <f aca="false"/>
        <v>#N/A</v>
      </c>
      <c r="K90" s="11" t="e">
        <f aca="false"/>
        <v>#N/A</v>
      </c>
      <c r="L90" s="11" t="e">
        <f aca="false"/>
        <v>#N/A</v>
      </c>
      <c r="M90" s="11" t="e">
        <f aca="false"/>
        <v>#N/A</v>
      </c>
      <c r="N90" s="11" t="e">
        <f aca="false"/>
        <v>#N/A</v>
      </c>
      <c r="O90" s="11" t="e">
        <f aca="false"/>
        <v>#N/A</v>
      </c>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38.25" hidden="false" customHeight="false" outlineLevel="0" collapsed="false">
      <c r="A91" s="24" t="n">
        <v>4</v>
      </c>
      <c r="B91" s="24" t="n">
        <v>10</v>
      </c>
      <c r="C91" s="11" t="s">
        <v>188</v>
      </c>
      <c r="D91" s="18" t="s">
        <v>189</v>
      </c>
      <c r="E91" s="10" t="s">
        <v>190</v>
      </c>
      <c r="F91" s="11" t="e">
        <f aca="false"/>
        <v>#N/A</v>
      </c>
      <c r="G91" s="11" t="e">
        <f aca="false"/>
        <v>#N/A</v>
      </c>
      <c r="H91" s="11" t="e">
        <f aca="false"/>
        <v>#N/A</v>
      </c>
      <c r="I91" s="11" t="e">
        <f aca="false"/>
        <v>#N/A</v>
      </c>
      <c r="J91" s="11" t="e">
        <f aca="false"/>
        <v>#N/A</v>
      </c>
      <c r="K91" s="11" t="e">
        <f aca="false"/>
        <v>#N/A</v>
      </c>
      <c r="L91" s="11" t="e">
        <f aca="false"/>
        <v>#N/A</v>
      </c>
      <c r="M91" s="11" t="e">
        <f aca="false"/>
        <v>#N/A</v>
      </c>
      <c r="N91" s="11" t="e">
        <f aca="false"/>
        <v>#N/A</v>
      </c>
      <c r="O91" s="11" t="e">
        <f aca="false"/>
        <v>#N/A</v>
      </c>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63.75" hidden="false" customHeight="false" outlineLevel="0" collapsed="false">
      <c r="A92" s="24" t="n">
        <v>4</v>
      </c>
      <c r="B92" s="24" t="n">
        <v>11</v>
      </c>
      <c r="C92" s="11" t="s">
        <v>191</v>
      </c>
      <c r="D92" s="18" t="s">
        <v>192</v>
      </c>
      <c r="E92" s="10" t="s">
        <v>193</v>
      </c>
      <c r="F92" s="11" t="e">
        <f aca="false"/>
        <v>#N/A</v>
      </c>
      <c r="G92" s="11" t="e">
        <f aca="false"/>
        <v>#N/A</v>
      </c>
      <c r="H92" s="11" t="e">
        <f aca="false"/>
        <v>#N/A</v>
      </c>
      <c r="I92" s="11" t="e">
        <f aca="false"/>
        <v>#N/A</v>
      </c>
      <c r="J92" s="11" t="e">
        <f aca="false"/>
        <v>#N/A</v>
      </c>
      <c r="K92" s="11" t="e">
        <f aca="false"/>
        <v>#N/A</v>
      </c>
      <c r="L92" s="11" t="e">
        <f aca="false"/>
        <v>#N/A</v>
      </c>
      <c r="M92" s="11" t="e">
        <f aca="false"/>
        <v>#N/A</v>
      </c>
      <c r="N92" s="11" t="e">
        <f aca="false"/>
        <v>#N/A</v>
      </c>
      <c r="O92" s="11" t="e">
        <f aca="false"/>
        <v>#N/A</v>
      </c>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04.25" hidden="false" customHeight="true" outlineLevel="0" collapsed="false">
      <c r="A93" s="24" t="n">
        <v>4</v>
      </c>
      <c r="B93" s="24" t="n">
        <v>12</v>
      </c>
      <c r="C93" s="11" t="s">
        <v>194</v>
      </c>
      <c r="D93" s="18" t="s">
        <v>195</v>
      </c>
      <c r="E93" s="10" t="s">
        <v>196</v>
      </c>
      <c r="F93" s="11" t="e">
        <f aca="false"/>
        <v>#N/A</v>
      </c>
      <c r="G93" s="11" t="e">
        <f aca="false"/>
        <v>#N/A</v>
      </c>
      <c r="H93" s="11" t="e">
        <f aca="false"/>
        <v>#N/A</v>
      </c>
      <c r="I93" s="11" t="e">
        <f aca="false"/>
        <v>#N/A</v>
      </c>
      <c r="J93" s="11" t="e">
        <f aca="false"/>
        <v>#N/A</v>
      </c>
      <c r="K93" s="11" t="e">
        <f aca="false"/>
        <v>#N/A</v>
      </c>
      <c r="L93" s="11" t="e">
        <f aca="false"/>
        <v>#N/A</v>
      </c>
      <c r="M93" s="11" t="e">
        <f aca="false"/>
        <v>#N/A</v>
      </c>
      <c r="N93" s="11" t="e">
        <f aca="false"/>
        <v>#N/A</v>
      </c>
      <c r="O93" s="11" t="e">
        <f aca="false"/>
        <v>#N/A</v>
      </c>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5.5" hidden="false" customHeight="false" outlineLevel="0" collapsed="false">
      <c r="A94" s="24" t="n">
        <v>4</v>
      </c>
      <c r="B94" s="24" t="n">
        <v>13</v>
      </c>
      <c r="C94" s="11" t="s">
        <v>197</v>
      </c>
      <c r="D94" s="18" t="s">
        <v>198</v>
      </c>
      <c r="E94" s="10" t="s">
        <v>33</v>
      </c>
      <c r="F94" s="11" t="e">
        <f aca="false"/>
        <v>#N/A</v>
      </c>
      <c r="G94" s="11" t="e">
        <f aca="false"/>
        <v>#N/A</v>
      </c>
      <c r="H94" s="11" t="e">
        <f aca="false"/>
        <v>#N/A</v>
      </c>
      <c r="I94" s="11" t="e">
        <f aca="false"/>
        <v>#N/A</v>
      </c>
      <c r="J94" s="11" t="e">
        <f aca="false"/>
        <v>#N/A</v>
      </c>
      <c r="K94" s="11" t="e">
        <f aca="false"/>
        <v>#N/A</v>
      </c>
      <c r="L94" s="11" t="e">
        <f aca="false"/>
        <v>#N/A</v>
      </c>
      <c r="M94" s="11" t="e">
        <f aca="false"/>
        <v>#N/A</v>
      </c>
      <c r="N94" s="11" t="e">
        <f aca="false"/>
        <v>#N/A</v>
      </c>
      <c r="O94" s="11" t="e">
        <f aca="false"/>
        <v>#N/A</v>
      </c>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s="17" customFormat="true" ht="25.5" hidden="false" customHeight="true" outlineLevel="0" collapsed="false">
      <c r="A95" s="14"/>
      <c r="B95" s="15"/>
      <c r="C95" s="16" t="s">
        <v>199</v>
      </c>
      <c r="D95" s="16"/>
      <c r="E95" s="16"/>
      <c r="F95" s="16"/>
      <c r="G95" s="16"/>
      <c r="H95" s="16"/>
      <c r="I95" s="16"/>
      <c r="J95" s="16"/>
      <c r="K95" s="16"/>
      <c r="L95" s="16"/>
      <c r="M95" s="16"/>
      <c r="N95" s="16"/>
      <c r="O95" s="16"/>
    </row>
    <row r="96" customFormat="false" ht="12.75" hidden="false" customHeight="false" outlineLevel="0" collapsed="false">
      <c r="A96" s="24" t="n">
        <v>5</v>
      </c>
      <c r="B96" s="24" t="n">
        <v>1</v>
      </c>
      <c r="C96" s="11" t="s">
        <v>200</v>
      </c>
      <c r="D96" s="18" t="s">
        <v>201</v>
      </c>
      <c r="E96" s="10" t="s">
        <v>33</v>
      </c>
      <c r="F96" s="11" t="e">
        <f aca="false"/>
        <v>#N/A</v>
      </c>
      <c r="G96" s="11" t="e">
        <f aca="false"/>
        <v>#N/A</v>
      </c>
      <c r="H96" s="11" t="e">
        <f aca="false"/>
        <v>#N/A</v>
      </c>
      <c r="I96" s="11" t="e">
        <f aca="false"/>
        <v>#N/A</v>
      </c>
      <c r="J96" s="11" t="e">
        <f aca="false"/>
        <v>#N/A</v>
      </c>
      <c r="K96" s="11" t="e">
        <f aca="false"/>
        <v>#N/A</v>
      </c>
      <c r="L96" s="11" t="e">
        <f aca="false"/>
        <v>#N/A</v>
      </c>
      <c r="M96" s="11" t="e">
        <f aca="false"/>
        <v>#N/A</v>
      </c>
      <c r="N96" s="11" t="e">
        <f aca="false"/>
        <v>#N/A</v>
      </c>
      <c r="O96" s="11" t="e">
        <f aca="false"/>
        <v>#N/A</v>
      </c>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2.75" hidden="false" customHeight="false" outlineLevel="0" collapsed="false">
      <c r="A97" s="24" t="n">
        <v>5</v>
      </c>
      <c r="B97" s="24" t="n">
        <v>2</v>
      </c>
      <c r="C97" s="11" t="s">
        <v>202</v>
      </c>
      <c r="D97" s="18" t="s">
        <v>203</v>
      </c>
      <c r="E97" s="10" t="s">
        <v>33</v>
      </c>
      <c r="F97" s="11" t="e">
        <f aca="false"/>
        <v>#N/A</v>
      </c>
      <c r="G97" s="11" t="e">
        <f aca="false"/>
        <v>#N/A</v>
      </c>
      <c r="H97" s="11" t="e">
        <f aca="false"/>
        <v>#N/A</v>
      </c>
      <c r="I97" s="11" t="e">
        <f aca="false"/>
        <v>#N/A</v>
      </c>
      <c r="J97" s="11" t="e">
        <f aca="false"/>
        <v>#N/A</v>
      </c>
      <c r="K97" s="11" t="e">
        <f aca="false"/>
        <v>#N/A</v>
      </c>
      <c r="L97" s="11" t="e">
        <f aca="false"/>
        <v>#N/A</v>
      </c>
      <c r="M97" s="11" t="e">
        <f aca="false"/>
        <v>#N/A</v>
      </c>
      <c r="N97" s="11" t="e">
        <f aca="false"/>
        <v>#N/A</v>
      </c>
      <c r="O97" s="11" t="e">
        <f aca="false"/>
        <v>#N/A</v>
      </c>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5.5" hidden="false" customHeight="false" outlineLevel="0" collapsed="false">
      <c r="A98" s="24" t="n">
        <v>5</v>
      </c>
      <c r="B98" s="24" t="n">
        <v>3</v>
      </c>
      <c r="C98" s="11" t="s">
        <v>204</v>
      </c>
      <c r="D98" s="18" t="s">
        <v>205</v>
      </c>
      <c r="E98" s="10" t="s">
        <v>33</v>
      </c>
      <c r="F98" s="11" t="e">
        <f aca="false"/>
        <v>#N/A</v>
      </c>
      <c r="G98" s="11" t="e">
        <f aca="false"/>
        <v>#N/A</v>
      </c>
      <c r="H98" s="11" t="e">
        <f aca="false"/>
        <v>#N/A</v>
      </c>
      <c r="I98" s="11" t="e">
        <f aca="false"/>
        <v>#N/A</v>
      </c>
      <c r="J98" s="11" t="e">
        <f aca="false"/>
        <v>#N/A</v>
      </c>
      <c r="K98" s="11" t="e">
        <f aca="false"/>
        <v>#N/A</v>
      </c>
      <c r="L98" s="11" t="e">
        <f aca="false"/>
        <v>#N/A</v>
      </c>
      <c r="M98" s="11" t="e">
        <f aca="false"/>
        <v>#N/A</v>
      </c>
      <c r="N98" s="11" t="e">
        <f aca="false"/>
        <v>#N/A</v>
      </c>
      <c r="O98" s="11" t="e">
        <f aca="false"/>
        <v>#N/A</v>
      </c>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s="17" customFormat="true" ht="21.75" hidden="false" customHeight="true" outlineLevel="0" collapsed="false">
      <c r="A99" s="14"/>
      <c r="B99" s="15"/>
      <c r="C99" s="16" t="s">
        <v>206</v>
      </c>
      <c r="D99" s="16"/>
      <c r="E99" s="16"/>
      <c r="F99" s="16"/>
      <c r="G99" s="16"/>
      <c r="H99" s="16"/>
      <c r="I99" s="16"/>
      <c r="J99" s="16"/>
      <c r="K99" s="16"/>
      <c r="L99" s="16"/>
      <c r="M99" s="16"/>
      <c r="N99" s="16"/>
      <c r="O99" s="16"/>
    </row>
    <row r="100" customFormat="false" ht="31.5" hidden="false" customHeight="true" outlineLevel="0" collapsed="false">
      <c r="A100" s="24" t="n">
        <v>6</v>
      </c>
      <c r="B100" s="24" t="n">
        <v>1</v>
      </c>
      <c r="C100" s="11" t="s">
        <v>207</v>
      </c>
      <c r="D100" s="33" t="s">
        <v>208</v>
      </c>
      <c r="E100" s="10" t="s">
        <v>209</v>
      </c>
      <c r="F100" s="11" t="e">
        <f aca="false"/>
        <v>#N/A</v>
      </c>
      <c r="G100" s="11" t="e">
        <f aca="false"/>
        <v>#N/A</v>
      </c>
      <c r="H100" s="11" t="e">
        <f aca="false"/>
        <v>#N/A</v>
      </c>
      <c r="I100" s="11" t="e">
        <f aca="false"/>
        <v>#N/A</v>
      </c>
      <c r="J100" s="11" t="e">
        <f aca="false"/>
        <v>#N/A</v>
      </c>
      <c r="K100" s="11" t="e">
        <f aca="false"/>
        <v>#N/A</v>
      </c>
      <c r="L100" s="11" t="e">
        <f aca="false"/>
        <v>#N/A</v>
      </c>
      <c r="M100" s="11" t="e">
        <f aca="false"/>
        <v>#N/A</v>
      </c>
      <c r="N100" s="11" t="e">
        <f aca="false"/>
        <v>#N/A</v>
      </c>
      <c r="O100" s="11" t="e">
        <f aca="false"/>
        <v>#N/A</v>
      </c>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7.75" hidden="false" customHeight="true" outlineLevel="0" collapsed="false">
      <c r="A101" s="24" t="n">
        <v>6</v>
      </c>
      <c r="B101" s="24" t="n">
        <v>2</v>
      </c>
      <c r="C101" s="11" t="s">
        <v>210</v>
      </c>
      <c r="D101" s="33" t="s">
        <v>211</v>
      </c>
      <c r="E101" s="10" t="s">
        <v>212</v>
      </c>
      <c r="F101" s="11" t="e">
        <f aca="false"/>
        <v>#N/A</v>
      </c>
      <c r="G101" s="11" t="e">
        <f aca="false"/>
        <v>#N/A</v>
      </c>
      <c r="H101" s="11" t="e">
        <f aca="false"/>
        <v>#N/A</v>
      </c>
      <c r="I101" s="11" t="e">
        <f aca="false"/>
        <v>#N/A</v>
      </c>
      <c r="J101" s="11" t="e">
        <f aca="false"/>
        <v>#N/A</v>
      </c>
      <c r="K101" s="11" t="e">
        <f aca="false"/>
        <v>#N/A</v>
      </c>
      <c r="L101" s="11" t="e">
        <f aca="false"/>
        <v>#N/A</v>
      </c>
      <c r="M101" s="11" t="e">
        <f aca="false"/>
        <v>#N/A</v>
      </c>
      <c r="N101" s="11" t="e">
        <f aca="false"/>
        <v>#N/A</v>
      </c>
      <c r="O101" s="11" t="e">
        <f aca="false"/>
        <v>#N/A</v>
      </c>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s="17" customFormat="true" ht="21.75" hidden="false" customHeight="true" outlineLevel="0" collapsed="false">
      <c r="A102" s="14"/>
      <c r="B102" s="15"/>
      <c r="C102" s="16" t="s">
        <v>213</v>
      </c>
      <c r="D102" s="16"/>
      <c r="E102" s="16"/>
      <c r="F102" s="16"/>
      <c r="G102" s="16"/>
      <c r="H102" s="16"/>
      <c r="I102" s="16"/>
      <c r="J102" s="16"/>
      <c r="K102" s="16"/>
      <c r="L102" s="16"/>
      <c r="M102" s="16"/>
      <c r="N102" s="16"/>
      <c r="O102" s="16"/>
    </row>
    <row r="103" customFormat="false" ht="44.25" hidden="false" customHeight="true" outlineLevel="0" collapsed="false">
      <c r="A103" s="24" t="n">
        <v>7</v>
      </c>
      <c r="B103" s="24" t="n">
        <v>3</v>
      </c>
      <c r="C103" s="11" t="s">
        <v>214</v>
      </c>
      <c r="D103" s="18" t="s">
        <v>215</v>
      </c>
      <c r="E103" s="10" t="s">
        <v>149</v>
      </c>
      <c r="F103" s="11" t="e">
        <f aca="false"/>
        <v>#N/A</v>
      </c>
      <c r="G103" s="11" t="e">
        <f aca="false"/>
        <v>#N/A</v>
      </c>
      <c r="H103" s="11" t="e">
        <f aca="false"/>
        <v>#N/A</v>
      </c>
      <c r="I103" s="11" t="e">
        <f aca="false"/>
        <v>#N/A</v>
      </c>
      <c r="J103" s="11" t="e">
        <f aca="false"/>
        <v>#N/A</v>
      </c>
      <c r="K103" s="11" t="e">
        <f aca="false"/>
        <v>#N/A</v>
      </c>
      <c r="L103" s="11" t="e">
        <f aca="false"/>
        <v>#N/A</v>
      </c>
      <c r="M103" s="11" t="e">
        <f aca="false"/>
        <v>#N/A</v>
      </c>
      <c r="N103" s="11" t="e">
        <f aca="false"/>
        <v>#N/A</v>
      </c>
      <c r="O103" s="11" t="e">
        <f aca="false"/>
        <v>#N/A</v>
      </c>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45" hidden="false" customHeight="true" outlineLevel="0" collapsed="false">
      <c r="A104" s="24" t="n">
        <v>7</v>
      </c>
      <c r="B104" s="24" t="n">
        <v>4</v>
      </c>
      <c r="C104" s="11" t="s">
        <v>216</v>
      </c>
      <c r="D104" s="18" t="s">
        <v>217</v>
      </c>
      <c r="E104" s="10" t="s">
        <v>149</v>
      </c>
      <c r="F104" s="11" t="e">
        <f aca="false"/>
        <v>#N/A</v>
      </c>
      <c r="G104" s="11" t="e">
        <f aca="false"/>
        <v>#N/A</v>
      </c>
      <c r="H104" s="11" t="e">
        <f aca="false"/>
        <v>#N/A</v>
      </c>
      <c r="I104" s="11" t="e">
        <f aca="false"/>
        <v>#N/A</v>
      </c>
      <c r="J104" s="11" t="e">
        <f aca="false"/>
        <v>#N/A</v>
      </c>
      <c r="K104" s="11" t="e">
        <f aca="false"/>
        <v>#N/A</v>
      </c>
      <c r="L104" s="11" t="n">
        <v>1000</v>
      </c>
      <c r="M104" s="11" t="n">
        <v>1000</v>
      </c>
      <c r="N104" s="11" t="n">
        <v>1000</v>
      </c>
      <c r="O104" s="11" t="n">
        <v>1000</v>
      </c>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47.25" hidden="false" customHeight="true" outlineLevel="0" collapsed="false">
      <c r="A105" s="24" t="n">
        <v>7</v>
      </c>
      <c r="B105" s="24" t="n">
        <v>5</v>
      </c>
      <c r="C105" s="11" t="s">
        <v>218</v>
      </c>
      <c r="D105" s="18" t="s">
        <v>219</v>
      </c>
      <c r="E105" s="10" t="s">
        <v>149</v>
      </c>
      <c r="F105" s="11" t="e">
        <f aca="false"/>
        <v>#N/A</v>
      </c>
      <c r="G105" s="11" t="e">
        <f aca="false"/>
        <v>#N/A</v>
      </c>
      <c r="H105" s="11" t="e">
        <f aca="false"/>
        <v>#N/A</v>
      </c>
      <c r="I105" s="11" t="e">
        <f aca="false"/>
        <v>#N/A</v>
      </c>
      <c r="J105" s="11" t="e">
        <f aca="false"/>
        <v>#N/A</v>
      </c>
      <c r="K105" s="11" t="e">
        <f aca="false"/>
        <v>#N/A</v>
      </c>
      <c r="L105" s="11" t="e">
        <f aca="false"/>
        <v>#N/A</v>
      </c>
      <c r="M105" s="11" t="e">
        <f aca="false"/>
        <v>#N/A</v>
      </c>
      <c r="N105" s="11" t="e">
        <f aca="false"/>
        <v>#N/A</v>
      </c>
      <c r="O105" s="11" t="e">
        <f aca="false"/>
        <v>#N/A</v>
      </c>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42.75" hidden="false" customHeight="true" outlineLevel="0" collapsed="false">
      <c r="A106" s="24" t="n">
        <v>7</v>
      </c>
      <c r="B106" s="24" t="n">
        <v>6</v>
      </c>
      <c r="C106" s="11" t="s">
        <v>220</v>
      </c>
      <c r="D106" s="18" t="s">
        <v>221</v>
      </c>
      <c r="E106" s="10" t="s">
        <v>149</v>
      </c>
      <c r="F106" s="11" t="e">
        <f aca="false"/>
        <v>#N/A</v>
      </c>
      <c r="G106" s="11" t="e">
        <f aca="false"/>
        <v>#N/A</v>
      </c>
      <c r="H106" s="11" t="e">
        <f aca="false"/>
        <v>#N/A</v>
      </c>
      <c r="I106" s="11" t="e">
        <f aca="false"/>
        <v>#N/A</v>
      </c>
      <c r="J106" s="11" t="e">
        <f aca="false"/>
        <v>#N/A</v>
      </c>
      <c r="K106" s="11" t="e">
        <f aca="false"/>
        <v>#N/A</v>
      </c>
      <c r="L106" s="11" t="e">
        <f aca="false"/>
        <v>#N/A</v>
      </c>
      <c r="M106" s="11" t="e">
        <f aca="false"/>
        <v>#N/A</v>
      </c>
      <c r="N106" s="11" t="e">
        <f aca="false"/>
        <v>#N/A</v>
      </c>
      <c r="O106" s="11" t="e">
        <f aca="false"/>
        <v>#N/A</v>
      </c>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25.5" hidden="false" customHeight="false" outlineLevel="0" collapsed="false">
      <c r="A107" s="24"/>
      <c r="B107" s="24"/>
      <c r="C107" s="11" t="s">
        <v>222</v>
      </c>
      <c r="D107" s="34" t="s">
        <v>223</v>
      </c>
      <c r="E107" s="35" t="s">
        <v>146</v>
      </c>
      <c r="F107" s="11" t="n">
        <v>0</v>
      </c>
      <c r="G107" s="11" t="n">
        <v>0</v>
      </c>
      <c r="H107" s="11" t="n">
        <v>0</v>
      </c>
      <c r="I107" s="11" t="n">
        <v>20</v>
      </c>
      <c r="J107" s="11" t="n">
        <v>20</v>
      </c>
      <c r="K107" s="11" t="n">
        <v>20</v>
      </c>
      <c r="L107" s="11" t="n">
        <v>20</v>
      </c>
      <c r="M107" s="11" t="n">
        <v>0</v>
      </c>
      <c r="N107" s="11" t="n">
        <v>0</v>
      </c>
      <c r="O107" s="11" t="n">
        <v>0</v>
      </c>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25.5" hidden="false" customHeight="false" outlineLevel="0" collapsed="false">
      <c r="A108" s="24" t="n">
        <v>7</v>
      </c>
      <c r="B108" s="24" t="n">
        <v>10</v>
      </c>
      <c r="C108" s="11" t="s">
        <v>224</v>
      </c>
      <c r="D108" s="18" t="s">
        <v>225</v>
      </c>
      <c r="E108" s="10" t="s">
        <v>226</v>
      </c>
      <c r="F108" s="11" t="e">
        <f aca="false"/>
        <v>#N/A</v>
      </c>
      <c r="G108" s="11" t="e">
        <f aca="false"/>
        <v>#N/A</v>
      </c>
      <c r="H108" s="11" t="e">
        <f aca="false"/>
        <v>#N/A</v>
      </c>
      <c r="I108" s="11" t="n">
        <v>60000</v>
      </c>
      <c r="J108" s="11" t="n">
        <v>130000</v>
      </c>
      <c r="K108" s="11" t="n">
        <v>250000</v>
      </c>
      <c r="L108" s="11" t="n">
        <v>290000</v>
      </c>
      <c r="M108" s="11" t="n">
        <v>300000</v>
      </c>
      <c r="N108" s="11" t="e">
        <f aca="false"/>
        <v>#N/A</v>
      </c>
      <c r="O108" s="11" t="e">
        <f aca="false"/>
        <v>#N/A</v>
      </c>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63.75" hidden="false" customHeight="false" outlineLevel="0" collapsed="false">
      <c r="A109" s="24" t="n">
        <v>7</v>
      </c>
      <c r="B109" s="24" t="n">
        <v>11</v>
      </c>
      <c r="C109" s="11" t="s">
        <v>227</v>
      </c>
      <c r="D109" s="18" t="s">
        <v>228</v>
      </c>
      <c r="E109" s="10" t="s">
        <v>33</v>
      </c>
      <c r="F109" s="11" t="e">
        <f aca="false"/>
        <v>#N/A</v>
      </c>
      <c r="G109" s="11" t="e">
        <f aca="false"/>
        <v>#N/A</v>
      </c>
      <c r="H109" s="11" t="e">
        <f aca="false"/>
        <v>#N/A</v>
      </c>
      <c r="I109" s="11" t="e">
        <f aca="false"/>
        <v>#N/A</v>
      </c>
      <c r="J109" s="11" t="e">
        <f aca="false"/>
        <v>#N/A</v>
      </c>
      <c r="K109" s="11" t="e">
        <f aca="false"/>
        <v>#N/A</v>
      </c>
      <c r="L109" s="11" t="e">
        <f aca="false"/>
        <v>#N/A</v>
      </c>
      <c r="M109" s="11" t="e">
        <f aca="false"/>
        <v>#N/A</v>
      </c>
      <c r="N109" s="11" t="e">
        <f aca="false"/>
        <v>#N/A</v>
      </c>
      <c r="O109" s="11" t="e">
        <f aca="false"/>
        <v>#N/A</v>
      </c>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2.75" hidden="false" customHeight="false" outlineLevel="0" collapsed="false">
      <c r="A110" s="24" t="n">
        <v>7</v>
      </c>
      <c r="B110" s="24" t="n">
        <v>12</v>
      </c>
      <c r="C110" s="11" t="s">
        <v>229</v>
      </c>
      <c r="D110" s="18" t="s">
        <v>230</v>
      </c>
      <c r="E110" s="10" t="s">
        <v>33</v>
      </c>
      <c r="F110" s="11" t="e">
        <f aca="false"/>
        <v>#N/A</v>
      </c>
      <c r="G110" s="11" t="e">
        <f aca="false"/>
        <v>#N/A</v>
      </c>
      <c r="H110" s="11" t="e">
        <f aca="false"/>
        <v>#N/A</v>
      </c>
      <c r="I110" s="11" t="e">
        <f aca="false"/>
        <v>#N/A</v>
      </c>
      <c r="J110" s="11" t="e">
        <f aca="false"/>
        <v>#N/A</v>
      </c>
      <c r="K110" s="11" t="e">
        <f aca="false"/>
        <v>#N/A</v>
      </c>
      <c r="L110" s="11" t="e">
        <f aca="false"/>
        <v>#N/A</v>
      </c>
      <c r="M110" s="11" t="e">
        <f aca="false"/>
        <v>#N/A</v>
      </c>
      <c r="N110" s="11" t="e">
        <f aca="false"/>
        <v>#N/A</v>
      </c>
      <c r="O110" s="11" t="e">
        <f aca="false"/>
        <v>#N/A</v>
      </c>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s="31" customFormat="true" ht="12.75" hidden="false" customHeight="false" outlineLevel="0" collapsed="false">
      <c r="A111" s="24" t="n">
        <v>7</v>
      </c>
      <c r="B111" s="24" t="n">
        <v>19</v>
      </c>
      <c r="C111" s="11" t="s">
        <v>231</v>
      </c>
      <c r="D111" s="18" t="s">
        <v>232</v>
      </c>
      <c r="E111" s="10" t="s">
        <v>146</v>
      </c>
      <c r="F111" s="11" t="e">
        <f aca="false"/>
        <v>#N/A</v>
      </c>
      <c r="G111" s="11" t="e">
        <f aca="false"/>
        <v>#N/A</v>
      </c>
      <c r="H111" s="11" t="e">
        <f aca="false"/>
        <v>#N/A</v>
      </c>
      <c r="I111" s="11" t="e">
        <f aca="false"/>
        <v>#N/A</v>
      </c>
      <c r="J111" s="11" t="e">
        <f aca="false"/>
        <v>#N/A</v>
      </c>
      <c r="K111" s="11" t="n">
        <v>1</v>
      </c>
      <c r="L111" s="11" t="n">
        <v>7</v>
      </c>
      <c r="M111" s="11" t="e">
        <f aca="false"/>
        <v>#N/A</v>
      </c>
      <c r="N111" s="11" t="e">
        <f aca="false"/>
        <v>#N/A</v>
      </c>
      <c r="O111" s="11" t="e">
        <f aca="false"/>
        <v>#N/A</v>
      </c>
    </row>
    <row r="112" s="17" customFormat="true" ht="21.75" hidden="false" customHeight="true" outlineLevel="0" collapsed="false">
      <c r="A112" s="14"/>
      <c r="B112" s="15"/>
      <c r="C112" s="16" t="s">
        <v>233</v>
      </c>
      <c r="D112" s="16"/>
      <c r="E112" s="16"/>
      <c r="F112" s="16"/>
      <c r="G112" s="16"/>
      <c r="H112" s="16"/>
      <c r="I112" s="16"/>
      <c r="J112" s="16"/>
      <c r="K112" s="16"/>
      <c r="L112" s="16"/>
      <c r="M112" s="16"/>
      <c r="N112" s="16"/>
      <c r="O112" s="16"/>
    </row>
    <row r="113" s="31" customFormat="true" ht="25.5" hidden="false" customHeight="false" outlineLevel="0" collapsed="false">
      <c r="A113" s="24" t="n">
        <v>8</v>
      </c>
      <c r="B113" s="24" t="n">
        <v>1</v>
      </c>
      <c r="C113" s="11" t="s">
        <v>234</v>
      </c>
      <c r="D113" s="25" t="s">
        <v>235</v>
      </c>
      <c r="E113" s="10" t="s">
        <v>146</v>
      </c>
      <c r="F113" s="11" t="e">
        <f aca="false"/>
        <v>#N/A</v>
      </c>
      <c r="G113" s="11" t="e">
        <f aca="false"/>
        <v>#N/A</v>
      </c>
      <c r="H113" s="11" t="e">
        <f aca="false"/>
        <v>#N/A</v>
      </c>
      <c r="I113" s="11" t="e">
        <f aca="false"/>
        <v>#N/A</v>
      </c>
      <c r="J113" s="11" t="e">
        <f aca="false"/>
        <v>#N/A</v>
      </c>
      <c r="K113" s="11" t="e">
        <f aca="false"/>
        <v>#N/A</v>
      </c>
      <c r="L113" s="11" t="e">
        <f aca="false"/>
        <v>#N/A</v>
      </c>
      <c r="M113" s="11" t="e">
        <f aca="false"/>
        <v>#N/A</v>
      </c>
      <c r="N113" s="11" t="e">
        <f aca="false"/>
        <v>#N/A</v>
      </c>
      <c r="O113" s="11" t="e">
        <f aca="false"/>
        <v>#N/A</v>
      </c>
    </row>
    <row r="114" s="17" customFormat="true" ht="20.25" hidden="false" customHeight="true" outlineLevel="0" collapsed="false">
      <c r="A114" s="14"/>
      <c r="B114" s="15"/>
      <c r="C114" s="16" t="s">
        <v>236</v>
      </c>
      <c r="D114" s="16"/>
      <c r="E114" s="16"/>
      <c r="F114" s="16"/>
      <c r="G114" s="16"/>
      <c r="H114" s="16"/>
      <c r="I114" s="16"/>
      <c r="J114" s="16"/>
      <c r="K114" s="16"/>
      <c r="L114" s="16"/>
      <c r="M114" s="16"/>
      <c r="N114" s="16"/>
      <c r="O114" s="16"/>
    </row>
    <row r="115" customFormat="false" ht="19.5" hidden="false" customHeight="true" outlineLevel="0" collapsed="false">
      <c r="A115" s="17" t="n">
        <v>9</v>
      </c>
      <c r="B115" s="17" t="n">
        <v>3</v>
      </c>
      <c r="C115" s="23" t="s">
        <v>237</v>
      </c>
      <c r="D115" s="18" t="s">
        <v>238</v>
      </c>
      <c r="E115" s="10" t="s">
        <v>33</v>
      </c>
      <c r="F115" s="11" t="e">
        <f aca="false"/>
        <v>#N/A</v>
      </c>
      <c r="G115" s="11" t="e">
        <f aca="false"/>
        <v>#N/A</v>
      </c>
      <c r="H115" s="11" t="e">
        <f aca="false"/>
        <v>#N/A</v>
      </c>
      <c r="I115" s="11" t="e">
        <f aca="false"/>
        <v>#N/A</v>
      </c>
      <c r="J115" s="11" t="e">
        <f aca="false"/>
        <v>#N/A</v>
      </c>
      <c r="K115" s="11" t="e">
        <f aca="false"/>
        <v>#N/A</v>
      </c>
      <c r="L115" s="11" t="e">
        <f aca="false"/>
        <v>#N/A</v>
      </c>
      <c r="M115" s="11" t="e">
        <f aca="false"/>
        <v>#N/A</v>
      </c>
      <c r="N115" s="11" t="e">
        <f aca="false"/>
        <v>#N/A</v>
      </c>
      <c r="O115" s="11" t="e">
        <f aca="false"/>
        <v>#N/A</v>
      </c>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18.75" hidden="false" customHeight="true" outlineLevel="0" collapsed="false">
      <c r="A116" s="17"/>
      <c r="B116" s="17"/>
      <c r="C116" s="23" t="s">
        <v>239</v>
      </c>
      <c r="D116" s="18" t="s">
        <v>240</v>
      </c>
      <c r="E116" s="10" t="s">
        <v>33</v>
      </c>
      <c r="F116" s="11" t="e">
        <f aca="false"/>
        <v>#N/A</v>
      </c>
      <c r="G116" s="11" t="e">
        <f aca="false"/>
        <v>#N/A</v>
      </c>
      <c r="H116" s="11" t="e">
        <f aca="false"/>
        <v>#N/A</v>
      </c>
      <c r="I116" s="11" t="e">
        <f aca="false"/>
        <v>#N/A</v>
      </c>
      <c r="J116" s="11" t="e">
        <f aca="false"/>
        <v>#N/A</v>
      </c>
      <c r="K116" s="11" t="e">
        <f aca="false"/>
        <v>#N/A</v>
      </c>
      <c r="L116" s="11" t="e">
        <f aca="false"/>
        <v>#N/A</v>
      </c>
      <c r="M116" s="11" t="e">
        <f aca="false"/>
        <v>#N/A</v>
      </c>
      <c r="N116" s="11" t="e">
        <f aca="false"/>
        <v>#N/A</v>
      </c>
      <c r="O116" s="11" t="e">
        <f aca="false"/>
        <v>#N/A</v>
      </c>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s="17" customFormat="true" ht="20.25" hidden="false" customHeight="true" outlineLevel="0" collapsed="false">
      <c r="A117" s="14"/>
      <c r="B117" s="15"/>
      <c r="C117" s="16" t="s">
        <v>241</v>
      </c>
      <c r="D117" s="16"/>
      <c r="E117" s="16"/>
      <c r="F117" s="16"/>
      <c r="G117" s="16"/>
      <c r="H117" s="16"/>
      <c r="I117" s="16"/>
      <c r="J117" s="16"/>
      <c r="K117" s="16"/>
      <c r="L117" s="16"/>
      <c r="M117" s="16"/>
      <c r="N117" s="16"/>
      <c r="O117" s="16"/>
    </row>
    <row r="118" customFormat="false" ht="38.25" hidden="false" customHeight="true" outlineLevel="0" collapsed="false">
      <c r="A118" s="24" t="n">
        <v>10</v>
      </c>
      <c r="B118" s="24" t="n">
        <v>1</v>
      </c>
      <c r="C118" s="11" t="s">
        <v>242</v>
      </c>
      <c r="D118" s="25" t="s">
        <v>243</v>
      </c>
      <c r="E118" s="11" t="s">
        <v>33</v>
      </c>
      <c r="F118" s="11" t="e">
        <f aca="false"/>
        <v>#N/A</v>
      </c>
      <c r="G118" s="11" t="e">
        <f aca="false"/>
        <v>#N/A</v>
      </c>
      <c r="H118" s="11" t="e">
        <f aca="false"/>
        <v>#N/A</v>
      </c>
      <c r="I118" s="11" t="e">
        <f aca="false"/>
        <v>#N/A</v>
      </c>
      <c r="J118" s="11" t="e">
        <f aca="false"/>
        <v>#N/A</v>
      </c>
      <c r="K118" s="11" t="e">
        <f aca="false"/>
        <v>#N/A</v>
      </c>
      <c r="L118" s="11" t="e">
        <f aca="false"/>
        <v>#N/A</v>
      </c>
      <c r="M118" s="11" t="e">
        <f aca="false"/>
        <v>#N/A</v>
      </c>
      <c r="N118" s="11" t="e">
        <f aca="false"/>
        <v>#N/A</v>
      </c>
      <c r="O118" s="11" t="e">
        <f aca="false"/>
        <v>#N/A</v>
      </c>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4" hidden="false" customHeight="true" outlineLevel="0" collapsed="false">
      <c r="A119" s="17" t="n">
        <v>10</v>
      </c>
      <c r="B119" s="24" t="n">
        <v>2</v>
      </c>
      <c r="C119" s="11" t="s">
        <v>244</v>
      </c>
      <c r="D119" s="18" t="s">
        <v>245</v>
      </c>
      <c r="E119" s="11" t="s">
        <v>33</v>
      </c>
      <c r="F119" s="11" t="e">
        <f aca="false"/>
        <v>#N/A</v>
      </c>
      <c r="G119" s="11" t="e">
        <f aca="false"/>
        <v>#N/A</v>
      </c>
      <c r="H119" s="11" t="e">
        <f aca="false"/>
        <v>#N/A</v>
      </c>
      <c r="I119" s="11" t="e">
        <f aca="false"/>
        <v>#N/A</v>
      </c>
      <c r="J119" s="11" t="e">
        <f aca="false"/>
        <v>#N/A</v>
      </c>
      <c r="K119" s="11" t="e">
        <f aca="false"/>
        <v>#N/A</v>
      </c>
      <c r="L119" s="11" t="e">
        <f aca="false"/>
        <v>#N/A</v>
      </c>
      <c r="M119" s="11" t="e">
        <f aca="false"/>
        <v>#N/A</v>
      </c>
      <c r="N119" s="11" t="e">
        <f aca="false"/>
        <v>#N/A</v>
      </c>
      <c r="O119" s="11" t="e">
        <f aca="false"/>
        <v>#N/A</v>
      </c>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28.5" hidden="false" customHeight="true" outlineLevel="0" collapsed="false">
      <c r="A120" s="17" t="n">
        <v>10</v>
      </c>
      <c r="B120" s="24" t="n">
        <v>4</v>
      </c>
      <c r="C120" s="11" t="s">
        <v>246</v>
      </c>
      <c r="D120" s="18" t="s">
        <v>247</v>
      </c>
      <c r="E120" s="11" t="s">
        <v>149</v>
      </c>
      <c r="F120" s="11" t="e">
        <f aca="false"/>
        <v>#N/A</v>
      </c>
      <c r="G120" s="11" t="e">
        <f aca="false"/>
        <v>#N/A</v>
      </c>
      <c r="H120" s="11" t="e">
        <f aca="false"/>
        <v>#N/A</v>
      </c>
      <c r="I120" s="11" t="e">
        <f aca="false"/>
        <v>#N/A</v>
      </c>
      <c r="J120" s="11" t="e">
        <f aca="false"/>
        <v>#N/A</v>
      </c>
      <c r="K120" s="11" t="e">
        <f aca="false"/>
        <v>#N/A</v>
      </c>
      <c r="L120" s="11" t="e">
        <f aca="false"/>
        <v>#N/A</v>
      </c>
      <c r="M120" s="11" t="e">
        <f aca="false"/>
        <v>#N/A</v>
      </c>
      <c r="N120" s="11" t="e">
        <f aca="false"/>
        <v>#N/A</v>
      </c>
      <c r="O120" s="11" t="e">
        <f aca="false"/>
        <v>#N/A</v>
      </c>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38.25" hidden="false" customHeight="false" outlineLevel="0" collapsed="false">
      <c r="A121" s="24" t="n">
        <v>10</v>
      </c>
      <c r="B121" s="24" t="n">
        <v>5</v>
      </c>
      <c r="C121" s="11" t="s">
        <v>248</v>
      </c>
      <c r="D121" s="18" t="s">
        <v>249</v>
      </c>
      <c r="E121" s="11" t="s">
        <v>146</v>
      </c>
      <c r="F121" s="11" t="e">
        <f aca="false"/>
        <v>#N/A</v>
      </c>
      <c r="G121" s="11" t="e">
        <f aca="false"/>
        <v>#N/A</v>
      </c>
      <c r="H121" s="11" t="e">
        <f aca="false"/>
        <v>#N/A</v>
      </c>
      <c r="I121" s="11" t="e">
        <f aca="false"/>
        <v>#N/A</v>
      </c>
      <c r="J121" s="11" t="e">
        <f aca="false"/>
        <v>#N/A</v>
      </c>
      <c r="K121" s="11" t="e">
        <f aca="false"/>
        <v>#N/A</v>
      </c>
      <c r="L121" s="11" t="e">
        <f aca="false"/>
        <v>#N/A</v>
      </c>
      <c r="M121" s="11" t="e">
        <f aca="false"/>
        <v>#N/A</v>
      </c>
      <c r="N121" s="11" t="e">
        <f aca="false"/>
        <v>#N/A</v>
      </c>
      <c r="O121" s="11" t="e">
        <f aca="false"/>
        <v>#N/A</v>
      </c>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25.5" hidden="false" customHeight="false" outlineLevel="0" collapsed="false">
      <c r="A122" s="14" t="n">
        <v>10</v>
      </c>
      <c r="B122" s="24" t="n">
        <v>6</v>
      </c>
      <c r="C122" s="11" t="s">
        <v>250</v>
      </c>
      <c r="D122" s="18" t="s">
        <v>251</v>
      </c>
      <c r="E122" s="11" t="s">
        <v>33</v>
      </c>
      <c r="F122" s="11" t="e">
        <f aca="false"/>
        <v>#N/A</v>
      </c>
      <c r="G122" s="11" t="e">
        <f aca="false"/>
        <v>#N/A</v>
      </c>
      <c r="H122" s="11" t="e">
        <f aca="false"/>
        <v>#N/A</v>
      </c>
      <c r="I122" s="11" t="e">
        <f aca="false"/>
        <v>#N/A</v>
      </c>
      <c r="J122" s="11" t="e">
        <f aca="false"/>
        <v>#N/A</v>
      </c>
      <c r="K122" s="11" t="e">
        <f aca="false"/>
        <v>#N/A</v>
      </c>
      <c r="L122" s="11" t="e">
        <f aca="false"/>
        <v>#N/A</v>
      </c>
      <c r="M122" s="11" t="e">
        <f aca="false"/>
        <v>#N/A</v>
      </c>
      <c r="N122" s="11" t="e">
        <f aca="false"/>
        <v>#N/A</v>
      </c>
      <c r="O122" s="11" t="e">
        <f aca="false"/>
        <v>#N/A</v>
      </c>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38.25" hidden="false" customHeight="false" outlineLevel="0" collapsed="false">
      <c r="A123" s="24" t="n">
        <v>10</v>
      </c>
      <c r="B123" s="24" t="n">
        <v>7</v>
      </c>
      <c r="C123" s="11" t="s">
        <v>252</v>
      </c>
      <c r="D123" s="18" t="s">
        <v>253</v>
      </c>
      <c r="E123" s="11" t="s">
        <v>146</v>
      </c>
      <c r="F123" s="11" t="e">
        <f aca="false"/>
        <v>#N/A</v>
      </c>
      <c r="G123" s="11" t="e">
        <f aca="false"/>
        <v>#N/A</v>
      </c>
      <c r="H123" s="11" t="e">
        <f aca="false"/>
        <v>#N/A</v>
      </c>
      <c r="I123" s="11" t="e">
        <f aca="false"/>
        <v>#N/A</v>
      </c>
      <c r="J123" s="11" t="e">
        <f aca="false"/>
        <v>#N/A</v>
      </c>
      <c r="K123" s="11" t="e">
        <f aca="false"/>
        <v>#N/A</v>
      </c>
      <c r="L123" s="11" t="e">
        <f aca="false"/>
        <v>#N/A</v>
      </c>
      <c r="M123" s="11" t="e">
        <f aca="false"/>
        <v>#N/A</v>
      </c>
      <c r="N123" s="11" t="e">
        <f aca="false"/>
        <v>#N/A</v>
      </c>
      <c r="O123" s="11" t="e">
        <f aca="false"/>
        <v>#N/A</v>
      </c>
      <c r="P123" s="0"/>
      <c r="Q123" s="0"/>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63.75" hidden="false" customHeight="true" outlineLevel="0" collapsed="false">
      <c r="A124" s="24" t="n">
        <v>10</v>
      </c>
      <c r="B124" s="24" t="n">
        <v>8</v>
      </c>
      <c r="C124" s="11" t="s">
        <v>254</v>
      </c>
      <c r="D124" s="18" t="s">
        <v>255</v>
      </c>
      <c r="E124" s="11" t="s">
        <v>146</v>
      </c>
      <c r="F124" s="11" t="e">
        <f aca="false"/>
        <v>#N/A</v>
      </c>
      <c r="G124" s="11" t="e">
        <f aca="false"/>
        <v>#N/A</v>
      </c>
      <c r="H124" s="11" t="e">
        <f aca="false"/>
        <v>#N/A</v>
      </c>
      <c r="I124" s="11" t="e">
        <f aca="false"/>
        <v>#N/A</v>
      </c>
      <c r="J124" s="11" t="e">
        <f aca="false"/>
        <v>#N/A</v>
      </c>
      <c r="K124" s="11" t="e">
        <f aca="false"/>
        <v>#N/A</v>
      </c>
      <c r="L124" s="11" t="e">
        <f aca="false"/>
        <v>#N/A</v>
      </c>
      <c r="M124" s="11" t="e">
        <f aca="false"/>
        <v>#N/A</v>
      </c>
      <c r="N124" s="11" t="e">
        <f aca="false"/>
        <v>#N/A</v>
      </c>
      <c r="O124" s="11" t="e">
        <f aca="false"/>
        <v>#N/A</v>
      </c>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5.5" hidden="false" customHeight="true" outlineLevel="0" collapsed="false">
      <c r="A125" s="14" t="n">
        <v>10</v>
      </c>
      <c r="B125" s="17" t="n">
        <v>9</v>
      </c>
      <c r="C125" s="11" t="s">
        <v>256</v>
      </c>
      <c r="D125" s="18" t="s">
        <v>257</v>
      </c>
      <c r="E125" s="10" t="s">
        <v>146</v>
      </c>
      <c r="F125" s="11" t="e">
        <f aca="false"/>
        <v>#N/A</v>
      </c>
      <c r="G125" s="11" t="e">
        <f aca="false"/>
        <v>#N/A</v>
      </c>
      <c r="H125" s="11" t="e">
        <f aca="false"/>
        <v>#N/A</v>
      </c>
      <c r="I125" s="11" t="e">
        <f aca="false"/>
        <v>#N/A</v>
      </c>
      <c r="J125" s="11" t="e">
        <f aca="false"/>
        <v>#N/A</v>
      </c>
      <c r="K125" s="11" t="e">
        <f aca="false"/>
        <v>#N/A</v>
      </c>
      <c r="L125" s="11" t="e">
        <f aca="false"/>
        <v>#N/A</v>
      </c>
      <c r="M125" s="11" t="e">
        <f aca="false"/>
        <v>#N/A</v>
      </c>
      <c r="N125" s="11" t="e">
        <f aca="false"/>
        <v>#N/A</v>
      </c>
      <c r="O125" s="11" t="e">
        <f aca="false"/>
        <v>#N/A</v>
      </c>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71.25" hidden="false" customHeight="true" outlineLevel="0" collapsed="false">
      <c r="A126" s="36" t="s">
        <v>258</v>
      </c>
      <c r="B126" s="37" t="s">
        <v>259</v>
      </c>
      <c r="C126" s="38" t="s">
        <v>258</v>
      </c>
      <c r="D126" s="18" t="s">
        <v>259</v>
      </c>
      <c r="E126" s="10" t="s">
        <v>260</v>
      </c>
      <c r="F126" s="11" t="n">
        <v>0</v>
      </c>
      <c r="G126" s="11" t="n">
        <v>0</v>
      </c>
      <c r="H126" s="11" t="e">
        <f aca="false"/>
        <v>#N/A</v>
      </c>
      <c r="I126" s="11" t="e">
        <f aca="false"/>
        <v>#N/A</v>
      </c>
      <c r="J126" s="11" t="e">
        <f aca="false"/>
        <v>#N/A</v>
      </c>
      <c r="K126" s="11" t="e">
        <f aca="false"/>
        <v>#N/A</v>
      </c>
      <c r="L126" s="11" t="e">
        <f aca="false"/>
        <v>#N/A</v>
      </c>
      <c r="M126" s="11" t="e">
        <f aca="false"/>
        <v>#N/A</v>
      </c>
      <c r="N126" s="11" t="e">
        <f aca="false"/>
        <v>#N/A</v>
      </c>
      <c r="O126" s="11" t="e">
        <f aca="false"/>
        <v>#N/A</v>
      </c>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40"/>
      <c r="AN126" s="35"/>
      <c r="AO126" s="36"/>
      <c r="AP126" s="37"/>
      <c r="AQ126" s="36"/>
      <c r="AR126" s="37"/>
      <c r="AS126" s="36"/>
      <c r="AT126" s="37"/>
      <c r="AU126" s="36"/>
      <c r="AV126" s="37"/>
      <c r="AW126" s="36"/>
      <c r="AX126" s="37"/>
      <c r="AY126" s="36"/>
      <c r="AZ126" s="37"/>
      <c r="BA126" s="36"/>
      <c r="BB126" s="37"/>
      <c r="BC126" s="36"/>
      <c r="BD126" s="37"/>
      <c r="BE126" s="36"/>
      <c r="BF126" s="37"/>
      <c r="BG126" s="36"/>
      <c r="BH126" s="37"/>
      <c r="BI126" s="36"/>
      <c r="BJ126" s="37"/>
      <c r="BK126" s="36"/>
      <c r="BL126" s="37"/>
      <c r="BM126" s="36"/>
      <c r="BN126" s="37"/>
      <c r="BO126" s="36"/>
      <c r="BP126" s="37"/>
      <c r="BQ126" s="36"/>
      <c r="BR126" s="37"/>
      <c r="BS126" s="36"/>
      <c r="BT126" s="37"/>
      <c r="BU126" s="36"/>
      <c r="BV126" s="37"/>
      <c r="BW126" s="36"/>
      <c r="BX126" s="37"/>
      <c r="BY126" s="36"/>
      <c r="BZ126" s="37"/>
      <c r="CA126" s="36"/>
      <c r="CB126" s="37"/>
      <c r="CC126" s="36"/>
      <c r="CD126" s="37"/>
      <c r="CE126" s="36"/>
      <c r="CF126" s="37"/>
      <c r="CG126" s="36"/>
      <c r="CH126" s="37"/>
      <c r="CI126" s="36"/>
      <c r="CJ126" s="37"/>
      <c r="CK126" s="36"/>
      <c r="CL126" s="37"/>
      <c r="CM126" s="36"/>
      <c r="CN126" s="37"/>
      <c r="CO126" s="36"/>
      <c r="CP126" s="37"/>
      <c r="CQ126" s="36"/>
      <c r="CR126" s="37"/>
      <c r="CS126" s="36"/>
      <c r="CT126" s="37"/>
      <c r="CU126" s="36"/>
      <c r="CV126" s="37"/>
      <c r="CW126" s="36"/>
      <c r="CX126" s="37"/>
      <c r="CY126" s="36"/>
      <c r="CZ126" s="37"/>
      <c r="DA126" s="36"/>
      <c r="DB126" s="37"/>
      <c r="DC126" s="36"/>
      <c r="DD126" s="37"/>
      <c r="DE126" s="36"/>
      <c r="DF126" s="37"/>
      <c r="DG126" s="36"/>
      <c r="DH126" s="37"/>
      <c r="DI126" s="36"/>
      <c r="DJ126" s="37"/>
      <c r="DK126" s="36"/>
      <c r="DL126" s="37"/>
      <c r="DM126" s="36"/>
      <c r="DN126" s="37"/>
      <c r="DO126" s="36"/>
      <c r="DP126" s="37"/>
      <c r="DQ126" s="36"/>
      <c r="DR126" s="37"/>
      <c r="DS126" s="36"/>
      <c r="DT126" s="37"/>
      <c r="DU126" s="36"/>
      <c r="DV126" s="37"/>
      <c r="DW126" s="36"/>
      <c r="DX126" s="37"/>
      <c r="DY126" s="36"/>
      <c r="DZ126" s="37"/>
      <c r="EA126" s="36"/>
      <c r="EB126" s="37"/>
      <c r="EC126" s="36"/>
      <c r="ED126" s="37"/>
      <c r="EE126" s="36"/>
      <c r="EF126" s="37"/>
      <c r="EG126" s="36"/>
      <c r="EH126" s="37"/>
      <c r="EI126" s="36"/>
      <c r="EJ126" s="37"/>
      <c r="EK126" s="36"/>
      <c r="EL126" s="37"/>
      <c r="EM126" s="36"/>
      <c r="EN126" s="37"/>
      <c r="EO126" s="36"/>
      <c r="EP126" s="37"/>
      <c r="EQ126" s="36"/>
      <c r="ER126" s="37"/>
      <c r="ES126" s="36"/>
      <c r="ET126" s="37"/>
      <c r="EU126" s="36"/>
      <c r="EV126" s="37"/>
      <c r="EW126" s="36"/>
      <c r="EX126" s="37"/>
      <c r="EY126" s="36"/>
      <c r="EZ126" s="37"/>
      <c r="FA126" s="36"/>
      <c r="FB126" s="37"/>
      <c r="FC126" s="36"/>
      <c r="FD126" s="37"/>
      <c r="FE126" s="36"/>
      <c r="FF126" s="37"/>
      <c r="FG126" s="36"/>
      <c r="FH126" s="37"/>
      <c r="FI126" s="36"/>
      <c r="FJ126" s="37"/>
      <c r="FK126" s="36"/>
      <c r="FL126" s="37"/>
      <c r="FM126" s="36"/>
      <c r="FN126" s="37"/>
      <c r="FO126" s="36"/>
      <c r="FP126" s="37"/>
      <c r="FQ126" s="36"/>
      <c r="FR126" s="37"/>
      <c r="FS126" s="36"/>
      <c r="FT126" s="37"/>
      <c r="FU126" s="36"/>
      <c r="FV126" s="37"/>
      <c r="FW126" s="36"/>
      <c r="FX126" s="37"/>
      <c r="FY126" s="36"/>
      <c r="FZ126" s="37"/>
      <c r="GA126" s="36"/>
      <c r="GB126" s="37"/>
      <c r="GC126" s="36"/>
      <c r="GD126" s="37"/>
      <c r="GE126" s="36"/>
      <c r="GF126" s="37"/>
      <c r="GG126" s="36"/>
      <c r="GH126" s="37"/>
      <c r="GI126" s="36"/>
      <c r="GJ126" s="37"/>
      <c r="GK126" s="36"/>
      <c r="GL126" s="37"/>
      <c r="GM126" s="36"/>
      <c r="GN126" s="37"/>
      <c r="GO126" s="36"/>
      <c r="GP126" s="37"/>
      <c r="GQ126" s="36"/>
      <c r="GR126" s="37"/>
      <c r="GS126" s="36"/>
      <c r="GT126" s="37"/>
      <c r="GU126" s="36"/>
      <c r="GV126" s="37"/>
      <c r="GW126" s="36"/>
      <c r="GX126" s="37"/>
      <c r="GY126" s="36"/>
      <c r="GZ126" s="37"/>
      <c r="HA126" s="36"/>
      <c r="HB126" s="37"/>
      <c r="HC126" s="36"/>
      <c r="HD126" s="37"/>
      <c r="HE126" s="36"/>
      <c r="HF126" s="37"/>
      <c r="HG126" s="36"/>
      <c r="HH126" s="37"/>
      <c r="HI126" s="36"/>
      <c r="HJ126" s="37"/>
      <c r="HK126" s="36"/>
      <c r="HL126" s="37"/>
      <c r="HM126" s="36"/>
      <c r="HN126" s="37"/>
      <c r="HO126" s="36"/>
      <c r="HP126" s="37"/>
      <c r="HQ126" s="36"/>
      <c r="HR126" s="37"/>
      <c r="HS126" s="36"/>
      <c r="HT126" s="37"/>
      <c r="HU126" s="36"/>
      <c r="HV126" s="37"/>
      <c r="HW126" s="36"/>
      <c r="HX126" s="37"/>
      <c r="HY126" s="36"/>
      <c r="HZ126" s="37"/>
      <c r="IA126" s="36"/>
      <c r="IB126" s="37"/>
      <c r="IC126" s="36"/>
      <c r="ID126" s="37"/>
      <c r="IE126" s="36"/>
      <c r="IF126" s="37"/>
      <c r="IG126" s="36"/>
      <c r="IH126" s="37"/>
      <c r="II126" s="36"/>
      <c r="IJ126" s="37"/>
      <c r="IK126" s="36"/>
      <c r="IL126" s="37"/>
      <c r="IM126" s="36"/>
      <c r="IN126" s="37"/>
      <c r="IO126" s="36"/>
      <c r="IP126" s="37"/>
      <c r="IQ126" s="36"/>
      <c r="IR126" s="37"/>
      <c r="IS126" s="36"/>
      <c r="IT126" s="37"/>
      <c r="IU126" s="36"/>
      <c r="IV126" s="37"/>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s="17" customFormat="true" ht="18" hidden="false" customHeight="true" outlineLevel="0" collapsed="false">
      <c r="A127" s="14"/>
      <c r="B127" s="15"/>
      <c r="C127" s="16" t="s">
        <v>261</v>
      </c>
      <c r="D127" s="16"/>
      <c r="E127" s="16"/>
      <c r="F127" s="16"/>
      <c r="G127" s="16"/>
      <c r="H127" s="16"/>
      <c r="I127" s="16"/>
      <c r="J127" s="16"/>
      <c r="K127" s="16"/>
      <c r="L127" s="16"/>
      <c r="M127" s="16"/>
      <c r="N127" s="16"/>
      <c r="O127" s="16"/>
    </row>
    <row r="128" customFormat="false" ht="38.25" hidden="false" customHeight="false" outlineLevel="0" collapsed="false">
      <c r="A128" s="17" t="n">
        <v>11</v>
      </c>
      <c r="B128" s="17" t="n">
        <v>1</v>
      </c>
      <c r="C128" s="11" t="s">
        <v>262</v>
      </c>
      <c r="D128" s="18" t="s">
        <v>263</v>
      </c>
      <c r="E128" s="10" t="s">
        <v>33</v>
      </c>
      <c r="F128" s="11" t="n">
        <v>95</v>
      </c>
      <c r="G128" s="11" t="n">
        <v>95</v>
      </c>
      <c r="H128" s="11" t="n">
        <v>95</v>
      </c>
      <c r="I128" s="11" t="n">
        <v>95</v>
      </c>
      <c r="J128" s="11" t="n">
        <v>95</v>
      </c>
      <c r="K128" s="11" t="n">
        <v>95</v>
      </c>
      <c r="L128" s="11" t="n">
        <v>95</v>
      </c>
      <c r="M128" s="11" t="n">
        <v>95</v>
      </c>
      <c r="N128" s="11" t="n">
        <v>95</v>
      </c>
      <c r="O128" s="11" t="n">
        <v>95</v>
      </c>
    </row>
    <row r="129" customFormat="false" ht="25.5" hidden="false" customHeight="false" outlineLevel="0" collapsed="false">
      <c r="A129" s="17"/>
      <c r="B129" s="17"/>
      <c r="C129" s="11" t="s">
        <v>264</v>
      </c>
      <c r="D129" s="18" t="s">
        <v>265</v>
      </c>
      <c r="E129" s="10" t="s">
        <v>33</v>
      </c>
      <c r="F129" s="11" t="s">
        <v>46</v>
      </c>
      <c r="G129" s="11" t="s">
        <v>46</v>
      </c>
      <c r="H129" s="11" t="s">
        <v>46</v>
      </c>
      <c r="I129" s="11" t="s">
        <v>46</v>
      </c>
      <c r="J129" s="11" t="n">
        <v>90</v>
      </c>
      <c r="K129" s="11" t="n">
        <v>90</v>
      </c>
      <c r="L129" s="11" t="n">
        <v>95</v>
      </c>
      <c r="M129" s="11" t="n">
        <v>95</v>
      </c>
      <c r="N129" s="11" t="n">
        <v>95</v>
      </c>
      <c r="O129" s="11" t="n">
        <v>95</v>
      </c>
    </row>
    <row r="130" customFormat="false" ht="25.5" hidden="false" customHeight="false" outlineLevel="0" collapsed="false">
      <c r="A130" s="17"/>
      <c r="B130" s="17"/>
      <c r="C130" s="11" t="s">
        <v>266</v>
      </c>
      <c r="D130" s="18" t="s">
        <v>267</v>
      </c>
      <c r="E130" s="10" t="s">
        <v>33</v>
      </c>
      <c r="F130" s="11" t="s">
        <v>46</v>
      </c>
      <c r="G130" s="11" t="s">
        <v>46</v>
      </c>
      <c r="H130" s="12" t="n">
        <v>0.3</v>
      </c>
      <c r="I130" s="12" t="n">
        <v>7</v>
      </c>
      <c r="J130" s="12" t="n">
        <v>10</v>
      </c>
      <c r="K130" s="41" t="n">
        <v>40</v>
      </c>
      <c r="L130" s="41" t="n">
        <v>70</v>
      </c>
      <c r="M130" s="12" t="n">
        <v>90</v>
      </c>
      <c r="N130" s="12" t="n">
        <v>95</v>
      </c>
      <c r="O130" s="12" t="n">
        <v>95</v>
      </c>
    </row>
    <row r="131" customFormat="false" ht="12.75" hidden="false" customHeight="false" outlineLevel="0" collapsed="false">
      <c r="D131" s="0"/>
      <c r="E131" s="0"/>
      <c r="F131" s="0"/>
      <c r="G131" s="0"/>
      <c r="H131" s="0"/>
      <c r="I131" s="0"/>
      <c r="J131" s="0"/>
      <c r="K131" s="0"/>
      <c r="L131" s="0"/>
      <c r="M131" s="0"/>
      <c r="N131" s="0"/>
      <c r="O131" s="0"/>
    </row>
    <row r="132" customFormat="false" ht="12.75" hidden="false" customHeight="true" outlineLevel="0" collapsed="false">
      <c r="D132" s="42" t="s">
        <v>268</v>
      </c>
      <c r="E132" s="42"/>
      <c r="F132" s="42"/>
      <c r="G132" s="42"/>
      <c r="H132" s="42"/>
      <c r="I132" s="42"/>
      <c r="J132" s="42"/>
      <c r="K132" s="42"/>
      <c r="L132" s="42"/>
      <c r="M132" s="42"/>
      <c r="N132" s="42"/>
      <c r="O132" s="42"/>
    </row>
    <row r="134" customFormat="false" ht="25.5" hidden="false" customHeight="true" outlineLevel="0" collapsed="false"/>
  </sheetData>
  <mergeCells count="19">
    <mergeCell ref="C3:O3"/>
    <mergeCell ref="C4:O4"/>
    <mergeCell ref="C6:C7"/>
    <mergeCell ref="D6:D7"/>
    <mergeCell ref="E6:E7"/>
    <mergeCell ref="F6:O6"/>
    <mergeCell ref="C9:O9"/>
    <mergeCell ref="C27:O27"/>
    <mergeCell ref="C55:O55"/>
    <mergeCell ref="C71:O71"/>
    <mergeCell ref="C83:O83"/>
    <mergeCell ref="C95:O95"/>
    <mergeCell ref="C99:O99"/>
    <mergeCell ref="C102:O102"/>
    <mergeCell ref="C112:O112"/>
    <mergeCell ref="C114:O114"/>
    <mergeCell ref="C117:O117"/>
    <mergeCell ref="C127:O127"/>
    <mergeCell ref="D132:O132"/>
  </mergeCells>
  <printOptions headings="false" gridLines="false" gridLinesSet="true" horizontalCentered="false" verticalCentered="false"/>
  <pageMargins left="0.196527777777778" right="0.236111111111111" top="0.6" bottom="0.157638888888889" header="0.340277777777778" footer="0.511805555555555"/>
  <pageSetup paperSize="77"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&amp;C&amp;P</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213"/>
  <sheetViews>
    <sheetView windowProtection="false" showFormulas="false" showGridLines="true" showRowColHeaders="true" showZeros="true" rightToLeft="false" tabSelected="true" showOutlineSymbols="true" defaultGridColor="true" view="pageBreakPreview" topLeftCell="A196" colorId="64" zoomScale="83" zoomScaleNormal="90" zoomScalePageLayoutView="83" workbookViewId="0">
      <selection pane="topLeft" activeCell="C204" activeCellId="0" sqref="C204"/>
    </sheetView>
  </sheetViews>
  <sheetFormatPr defaultRowHeight="16.9"/>
  <cols>
    <col collapsed="false" hidden="true" max="2" min="1" style="43" width="0"/>
    <col collapsed="false" hidden="false" max="3" min="3" style="43" width="10.4234693877551"/>
    <col collapsed="false" hidden="false" max="4" min="4" style="44" width="62.4183673469388"/>
    <col collapsed="false" hidden="false" max="5" min="5" style="45" width="31.1479591836735"/>
    <col collapsed="false" hidden="false" max="8" min="6" style="45" width="14.7040816326531"/>
    <col collapsed="false" hidden="false" max="9" min="9" style="45" width="16.5663265306122"/>
    <col collapsed="false" hidden="false" max="11" min="10" style="45" width="15.8571428571429"/>
    <col collapsed="false" hidden="false" max="15" min="12" style="45" width="14.7040816326531"/>
    <col collapsed="false" hidden="false" max="18" min="16" style="43" width="11.4183673469388"/>
    <col collapsed="false" hidden="false" max="1025" min="19" style="43" width="9.14285714285714"/>
  </cols>
  <sheetData>
    <row r="1" customFormat="false" ht="62.9" hidden="false" customHeight="true" outlineLevel="0" collapsed="false">
      <c r="A1" s="0"/>
      <c r="B1" s="0"/>
      <c r="C1" s="0"/>
      <c r="D1" s="0"/>
      <c r="E1" s="0"/>
      <c r="F1" s="0"/>
      <c r="G1" s="0"/>
      <c r="H1" s="0"/>
      <c r="I1" s="0"/>
      <c r="J1" s="0"/>
      <c r="K1" s="0"/>
      <c r="L1" s="46" t="s">
        <v>269</v>
      </c>
      <c r="M1" s="46"/>
      <c r="N1" s="46"/>
      <c r="O1" s="46"/>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9.4" hidden="false" customHeight="true" outlineLevel="0" collapsed="false">
      <c r="A2" s="0"/>
      <c r="B2" s="0"/>
      <c r="C2" s="0"/>
      <c r="D2" s="0"/>
      <c r="E2" s="0"/>
      <c r="F2" s="0"/>
      <c r="G2" s="0"/>
      <c r="H2" s="0"/>
      <c r="I2" s="0"/>
      <c r="J2" s="0"/>
      <c r="K2" s="0"/>
      <c r="L2" s="47"/>
      <c r="M2" s="48"/>
      <c r="N2" s="48" t="s">
        <v>270</v>
      </c>
      <c r="O2" s="48"/>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6.9" hidden="false" customHeight="false" outlineLevel="0" collapsed="false">
      <c r="A3" s="0"/>
      <c r="B3" s="0"/>
      <c r="C3" s="0"/>
      <c r="D3" s="0"/>
      <c r="E3" s="0"/>
      <c r="F3" s="0"/>
      <c r="G3" s="0"/>
      <c r="H3" s="0"/>
      <c r="I3" s="0"/>
      <c r="J3" s="0"/>
      <c r="K3" s="0"/>
      <c r="L3" s="0"/>
      <c r="M3" s="49"/>
      <c r="N3" s="49"/>
      <c r="O3" s="49"/>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0.45" hidden="false" customHeight="true" outlineLevel="0" collapsed="false">
      <c r="A4" s="0"/>
      <c r="B4" s="0"/>
      <c r="C4" s="50" t="s">
        <v>271</v>
      </c>
      <c r="D4" s="50"/>
      <c r="E4" s="50"/>
      <c r="F4" s="50"/>
      <c r="G4" s="50"/>
      <c r="H4" s="50"/>
      <c r="I4" s="50"/>
      <c r="J4" s="50"/>
      <c r="K4" s="50"/>
      <c r="L4" s="50"/>
      <c r="M4" s="50"/>
      <c r="N4" s="50"/>
      <c r="O4" s="5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7" hidden="false" customHeight="true" outlineLevel="0" collapsed="false">
      <c r="A5" s="49" t="s">
        <v>3</v>
      </c>
      <c r="B5" s="49" t="s">
        <v>4</v>
      </c>
      <c r="C5" s="51" t="s">
        <v>272</v>
      </c>
      <c r="D5" s="51" t="s">
        <v>273</v>
      </c>
      <c r="E5" s="51" t="s">
        <v>274</v>
      </c>
      <c r="F5" s="52" t="s">
        <v>275</v>
      </c>
      <c r="G5" s="52"/>
      <c r="H5" s="52"/>
      <c r="I5" s="52"/>
      <c r="J5" s="52"/>
      <c r="K5" s="52"/>
      <c r="L5" s="52"/>
      <c r="M5" s="52"/>
      <c r="N5" s="52"/>
      <c r="O5" s="52"/>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01.6" hidden="false" customHeight="true" outlineLevel="0" collapsed="false">
      <c r="A6" s="0"/>
      <c r="B6" s="0"/>
      <c r="C6" s="51"/>
      <c r="D6" s="51"/>
      <c r="E6" s="51"/>
      <c r="F6" s="49" t="s">
        <v>276</v>
      </c>
      <c r="G6" s="49" t="s">
        <v>277</v>
      </c>
      <c r="H6" s="49" t="s">
        <v>278</v>
      </c>
      <c r="I6" s="49" t="s">
        <v>279</v>
      </c>
      <c r="J6" s="49" t="s">
        <v>280</v>
      </c>
      <c r="K6" s="49" t="s">
        <v>281</v>
      </c>
      <c r="L6" s="49" t="s">
        <v>282</v>
      </c>
      <c r="M6" s="49" t="s">
        <v>283</v>
      </c>
      <c r="N6" s="49" t="s">
        <v>284</v>
      </c>
      <c r="O6" s="49" t="s">
        <v>285</v>
      </c>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6.9" hidden="false" customHeight="false" outlineLevel="0" collapsed="false">
      <c r="A7" s="0"/>
      <c r="B7" s="0"/>
      <c r="C7" s="53" t="n">
        <v>1</v>
      </c>
      <c r="D7" s="53" t="n">
        <v>2</v>
      </c>
      <c r="E7" s="53" t="n">
        <v>3</v>
      </c>
      <c r="F7" s="53" t="n">
        <v>4</v>
      </c>
      <c r="G7" s="53" t="n">
        <v>5</v>
      </c>
      <c r="H7" s="53" t="n">
        <v>6</v>
      </c>
      <c r="I7" s="53" t="n">
        <v>7</v>
      </c>
      <c r="J7" s="53" t="n">
        <v>8</v>
      </c>
      <c r="K7" s="53" t="n">
        <v>9</v>
      </c>
      <c r="L7" s="53" t="n">
        <v>10</v>
      </c>
      <c r="M7" s="53" t="n">
        <v>11</v>
      </c>
      <c r="N7" s="53" t="n">
        <v>12</v>
      </c>
      <c r="O7" s="53" t="n">
        <v>13</v>
      </c>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2.9" hidden="false" customHeight="true" outlineLevel="0" collapsed="false">
      <c r="A8" s="0"/>
      <c r="B8" s="0"/>
      <c r="C8" s="54" t="s">
        <v>286</v>
      </c>
      <c r="D8" s="54"/>
      <c r="E8" s="54"/>
      <c r="F8" s="54"/>
      <c r="G8" s="54"/>
      <c r="H8" s="54"/>
      <c r="I8" s="54"/>
      <c r="J8" s="54"/>
      <c r="K8" s="54"/>
      <c r="L8" s="54"/>
      <c r="M8" s="54"/>
      <c r="N8" s="54"/>
      <c r="O8" s="54"/>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62" hidden="false" customHeight="true" outlineLevel="0" collapsed="false">
      <c r="A9" s="0"/>
      <c r="B9" s="0"/>
      <c r="C9" s="55" t="s">
        <v>287</v>
      </c>
      <c r="D9" s="56" t="s">
        <v>288</v>
      </c>
      <c r="E9" s="51" t="s">
        <v>289</v>
      </c>
      <c r="F9" s="51" t="n">
        <v>8.5</v>
      </c>
      <c r="G9" s="51" t="n">
        <v>8.1</v>
      </c>
      <c r="H9" s="51" t="n">
        <v>8.4</v>
      </c>
      <c r="I9" s="51" t="n">
        <v>8.4</v>
      </c>
      <c r="J9" s="51" t="n">
        <v>8.4</v>
      </c>
      <c r="K9" s="51" t="n">
        <v>8.3</v>
      </c>
      <c r="L9" s="51" t="n">
        <v>8.3</v>
      </c>
      <c r="M9" s="51" t="n">
        <v>8.3</v>
      </c>
      <c r="N9" s="51" t="n">
        <v>8.3</v>
      </c>
      <c r="O9" s="51" t="n">
        <v>8.3</v>
      </c>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46.5" hidden="false" customHeight="true" outlineLevel="0" collapsed="false">
      <c r="A10" s="0"/>
      <c r="B10" s="0"/>
      <c r="C10" s="55" t="s">
        <v>290</v>
      </c>
      <c r="D10" s="57" t="s">
        <v>291</v>
      </c>
      <c r="E10" s="51" t="s">
        <v>292</v>
      </c>
      <c r="F10" s="51" t="n">
        <v>4.4</v>
      </c>
      <c r="G10" s="51" t="n">
        <v>5.9</v>
      </c>
      <c r="H10" s="51" t="n">
        <v>5.9</v>
      </c>
      <c r="I10" s="51" t="n">
        <v>5.9</v>
      </c>
      <c r="J10" s="51" t="n">
        <v>5.8</v>
      </c>
      <c r="K10" s="51" t="n">
        <v>5.7</v>
      </c>
      <c r="L10" s="51" t="n">
        <v>5.6</v>
      </c>
      <c r="M10" s="51" t="n">
        <v>5.5</v>
      </c>
      <c r="N10" s="51" t="n">
        <v>5.5</v>
      </c>
      <c r="O10" s="51" t="n">
        <v>5.4</v>
      </c>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44.25" hidden="false" customHeight="true" outlineLevel="0" collapsed="false">
      <c r="A11" s="0"/>
      <c r="B11" s="0"/>
      <c r="C11" s="55" t="s">
        <v>293</v>
      </c>
      <c r="D11" s="57" t="s">
        <v>294</v>
      </c>
      <c r="E11" s="58" t="s">
        <v>295</v>
      </c>
      <c r="F11" s="51" t="n">
        <v>561.1</v>
      </c>
      <c r="G11" s="51" t="n">
        <v>559.5</v>
      </c>
      <c r="H11" s="51" t="n">
        <v>526.4</v>
      </c>
      <c r="I11" s="51" t="n">
        <v>515</v>
      </c>
      <c r="J11" s="51" t="n">
        <v>509</v>
      </c>
      <c r="K11" s="51" t="n">
        <v>504.1</v>
      </c>
      <c r="L11" s="51" t="n">
        <v>502.4</v>
      </c>
      <c r="M11" s="51" t="n">
        <v>501</v>
      </c>
      <c r="N11" s="59" t="n">
        <v>499.3</v>
      </c>
      <c r="O11" s="59" t="n">
        <v>496.1</v>
      </c>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44.25" hidden="false" customHeight="true" outlineLevel="0" collapsed="false">
      <c r="A12" s="0"/>
      <c r="B12" s="0"/>
      <c r="C12" s="55" t="s">
        <v>296</v>
      </c>
      <c r="D12" s="57" t="s">
        <v>297</v>
      </c>
      <c r="E12" s="58" t="s">
        <v>295</v>
      </c>
      <c r="F12" s="51" t="n">
        <v>13.6</v>
      </c>
      <c r="G12" s="51" t="n">
        <v>16.3</v>
      </c>
      <c r="H12" s="51" t="n">
        <v>13</v>
      </c>
      <c r="I12" s="51" t="n">
        <v>12.7</v>
      </c>
      <c r="J12" s="51" t="n">
        <v>12.3</v>
      </c>
      <c r="K12" s="51" t="n">
        <v>11.8</v>
      </c>
      <c r="L12" s="51" t="n">
        <v>11.2</v>
      </c>
      <c r="M12" s="51" t="n">
        <v>10.6</v>
      </c>
      <c r="N12" s="59" t="n">
        <v>10.3</v>
      </c>
      <c r="O12" s="59" t="n">
        <v>10</v>
      </c>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44.25" hidden="false" customHeight="true" outlineLevel="0" collapsed="false">
      <c r="A13" s="0"/>
      <c r="B13" s="0"/>
      <c r="C13" s="55" t="s">
        <v>298</v>
      </c>
      <c r="D13" s="57" t="s">
        <v>299</v>
      </c>
      <c r="E13" s="58" t="s">
        <v>295</v>
      </c>
      <c r="F13" s="51" t="n">
        <v>189.4</v>
      </c>
      <c r="G13" s="51" t="n">
        <v>192.9</v>
      </c>
      <c r="H13" s="51" t="n">
        <v>191.4</v>
      </c>
      <c r="I13" s="51" t="n">
        <v>189.9</v>
      </c>
      <c r="J13" s="51" t="n">
        <v>189.4</v>
      </c>
      <c r="K13" s="51" t="n">
        <v>188.8</v>
      </c>
      <c r="L13" s="51" t="n">
        <v>188.1</v>
      </c>
      <c r="M13" s="51" t="n">
        <v>187.3</v>
      </c>
      <c r="N13" s="51" t="n">
        <v>186.8</v>
      </c>
      <c r="O13" s="51" t="n">
        <v>186.2</v>
      </c>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44.25" hidden="false" customHeight="true" outlineLevel="0" collapsed="false">
      <c r="A14" s="0"/>
      <c r="B14" s="0"/>
      <c r="C14" s="55" t="s">
        <v>300</v>
      </c>
      <c r="D14" s="57" t="s">
        <v>301</v>
      </c>
      <c r="E14" s="58" t="s">
        <v>295</v>
      </c>
      <c r="F14" s="51" t="n">
        <v>14.2</v>
      </c>
      <c r="G14" s="51" t="n">
        <v>14.3</v>
      </c>
      <c r="H14" s="51" t="n">
        <v>13.7</v>
      </c>
      <c r="I14" s="51" t="n">
        <v>13.3</v>
      </c>
      <c r="J14" s="51" t="n">
        <v>12.9</v>
      </c>
      <c r="K14" s="51" t="n">
        <v>12.5</v>
      </c>
      <c r="L14" s="51" t="n">
        <v>12.1</v>
      </c>
      <c r="M14" s="51" t="n">
        <v>11.8</v>
      </c>
      <c r="N14" s="51" t="n">
        <v>11.6</v>
      </c>
      <c r="O14" s="51" t="n">
        <v>11.4</v>
      </c>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41.25" hidden="false" customHeight="true" outlineLevel="0" collapsed="false">
      <c r="A15" s="0"/>
      <c r="B15" s="0"/>
      <c r="C15" s="55" t="s">
        <v>302</v>
      </c>
      <c r="D15" s="56" t="s">
        <v>303</v>
      </c>
      <c r="E15" s="51" t="s">
        <v>304</v>
      </c>
      <c r="F15" s="51" t="n">
        <v>13.4</v>
      </c>
      <c r="G15" s="51" t="n">
        <v>13.4</v>
      </c>
      <c r="H15" s="51" t="n">
        <v>13.2</v>
      </c>
      <c r="I15" s="51" t="n">
        <v>13</v>
      </c>
      <c r="J15" s="51" t="n">
        <v>12.7</v>
      </c>
      <c r="K15" s="51" t="n">
        <v>12.3</v>
      </c>
      <c r="L15" s="51" t="n">
        <v>11.9</v>
      </c>
      <c r="M15" s="51" t="n">
        <v>11.5</v>
      </c>
      <c r="N15" s="51" t="n">
        <v>11</v>
      </c>
      <c r="O15" s="51" t="n">
        <v>10.5</v>
      </c>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45.85" hidden="false" customHeight="true" outlineLevel="0" collapsed="false">
      <c r="A16" s="0"/>
      <c r="B16" s="0"/>
      <c r="C16" s="55" t="s">
        <v>305</v>
      </c>
      <c r="D16" s="60" t="s">
        <v>306</v>
      </c>
      <c r="E16" s="51" t="s">
        <v>307</v>
      </c>
      <c r="F16" s="51" t="n">
        <v>33.1</v>
      </c>
      <c r="G16" s="51" t="n">
        <v>32.9</v>
      </c>
      <c r="H16" s="51" t="n">
        <v>32.6</v>
      </c>
      <c r="I16" s="51" t="n">
        <v>32.2</v>
      </c>
      <c r="J16" s="51" t="n">
        <v>31.8</v>
      </c>
      <c r="K16" s="51" t="n">
        <v>31</v>
      </c>
      <c r="L16" s="51" t="n">
        <v>29.2</v>
      </c>
      <c r="M16" s="51" t="n">
        <v>28.2</v>
      </c>
      <c r="N16" s="51" t="n">
        <v>27.2</v>
      </c>
      <c r="O16" s="51" t="n">
        <v>26.2</v>
      </c>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51.2" hidden="false" customHeight="true" outlineLevel="0" collapsed="false">
      <c r="A17" s="0"/>
      <c r="B17" s="0"/>
      <c r="C17" s="55" t="s">
        <v>308</v>
      </c>
      <c r="D17" s="60" t="s">
        <v>309</v>
      </c>
      <c r="E17" s="51" t="s">
        <v>307</v>
      </c>
      <c r="F17" s="51" t="n">
        <v>29.3</v>
      </c>
      <c r="G17" s="51" t="n">
        <v>29</v>
      </c>
      <c r="H17" s="51" t="n">
        <v>28.8</v>
      </c>
      <c r="I17" s="51" t="n">
        <v>28</v>
      </c>
      <c r="J17" s="51" t="n">
        <v>28</v>
      </c>
      <c r="K17" s="51" t="n">
        <v>27.8</v>
      </c>
      <c r="L17" s="51" t="n">
        <v>27.5</v>
      </c>
      <c r="M17" s="51" t="n">
        <v>27.2</v>
      </c>
      <c r="N17" s="51" t="n">
        <v>27</v>
      </c>
      <c r="O17" s="51" t="n">
        <v>26</v>
      </c>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41.45" hidden="false" customHeight="true" outlineLevel="0" collapsed="false">
      <c r="A18" s="0"/>
      <c r="B18" s="0"/>
      <c r="C18" s="55" t="s">
        <v>310</v>
      </c>
      <c r="D18" s="60" t="s">
        <v>311</v>
      </c>
      <c r="E18" s="58" t="s">
        <v>295</v>
      </c>
      <c r="F18" s="51" t="n">
        <v>55</v>
      </c>
      <c r="G18" s="51" t="n">
        <v>56.4</v>
      </c>
      <c r="H18" s="51" t="n">
        <v>70</v>
      </c>
      <c r="I18" s="51" t="n">
        <v>64.5</v>
      </c>
      <c r="J18" s="51" t="n">
        <v>59</v>
      </c>
      <c r="K18" s="51" t="n">
        <v>53.5</v>
      </c>
      <c r="L18" s="51" t="n">
        <v>48</v>
      </c>
      <c r="M18" s="51" t="n">
        <v>43.5</v>
      </c>
      <c r="N18" s="51" t="n">
        <v>43.5</v>
      </c>
      <c r="O18" s="51" t="n">
        <v>43.5</v>
      </c>
      <c r="P18" s="61"/>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41.45" hidden="false" customHeight="true" outlineLevel="0" collapsed="false">
      <c r="A19" s="0"/>
      <c r="B19" s="0"/>
      <c r="C19" s="55" t="s">
        <v>312</v>
      </c>
      <c r="D19" s="60" t="s">
        <v>313</v>
      </c>
      <c r="E19" s="58" t="s">
        <v>314</v>
      </c>
      <c r="F19" s="51" t="n">
        <v>39.2</v>
      </c>
      <c r="G19" s="51" t="n">
        <v>38.6</v>
      </c>
      <c r="H19" s="51" t="n">
        <v>38.8</v>
      </c>
      <c r="I19" s="51" t="n">
        <v>38.9</v>
      </c>
      <c r="J19" s="51" t="n">
        <v>39</v>
      </c>
      <c r="K19" s="51" t="n">
        <v>39.1</v>
      </c>
      <c r="L19" s="51" t="n">
        <v>39.2</v>
      </c>
      <c r="M19" s="51" t="n">
        <v>39.3</v>
      </c>
      <c r="N19" s="51" t="n">
        <v>39.4</v>
      </c>
      <c r="O19" s="51" t="n">
        <v>39.5</v>
      </c>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40.45" hidden="false" customHeight="true" outlineLevel="0" collapsed="false">
      <c r="A20" s="0"/>
      <c r="B20" s="0"/>
      <c r="C20" s="55" t="s">
        <v>315</v>
      </c>
      <c r="D20" s="60" t="s">
        <v>316</v>
      </c>
      <c r="E20" s="51" t="s">
        <v>317</v>
      </c>
      <c r="F20" s="51" t="n">
        <v>0.333333333333333</v>
      </c>
      <c r="G20" s="51" t="n">
        <v>0.333333333333333</v>
      </c>
      <c r="H20" s="51" t="n">
        <v>0.333333333333333</v>
      </c>
      <c r="I20" s="51" t="n">
        <v>0.333333333333333</v>
      </c>
      <c r="J20" s="51" t="n">
        <v>0.333333333333333</v>
      </c>
      <c r="K20" s="51" t="n">
        <v>0.333333333333333</v>
      </c>
      <c r="L20" s="51" t="n">
        <v>0.333333333333333</v>
      </c>
      <c r="M20" s="51" t="n">
        <v>0.333333333333333</v>
      </c>
      <c r="N20" s="51" t="n">
        <v>0.333333333333333</v>
      </c>
      <c r="O20" s="51" t="n">
        <v>0.333333333333333</v>
      </c>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44.25" hidden="false" customHeight="true" outlineLevel="0" collapsed="false">
      <c r="A21" s="0"/>
      <c r="B21" s="0"/>
      <c r="C21" s="55" t="s">
        <v>318</v>
      </c>
      <c r="D21" s="60" t="s">
        <v>319</v>
      </c>
      <c r="E21" s="51" t="s">
        <v>320</v>
      </c>
      <c r="F21" s="51" t="n">
        <v>68</v>
      </c>
      <c r="G21" s="51" t="n">
        <v>68.3</v>
      </c>
      <c r="H21" s="51" t="n">
        <v>68.7</v>
      </c>
      <c r="I21" s="51" t="n">
        <v>69.1</v>
      </c>
      <c r="J21" s="51" t="n">
        <v>71</v>
      </c>
      <c r="K21" s="51" t="n">
        <v>72</v>
      </c>
      <c r="L21" s="51" t="n">
        <v>73</v>
      </c>
      <c r="M21" s="51" t="n">
        <v>74</v>
      </c>
      <c r="N21" s="51" t="n">
        <v>74.1</v>
      </c>
      <c r="O21" s="51" t="n">
        <v>74.3</v>
      </c>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0.45" hidden="false" customHeight="true" outlineLevel="0" collapsed="false">
      <c r="A22" s="0"/>
      <c r="B22" s="0"/>
      <c r="C22" s="62" t="s">
        <v>321</v>
      </c>
      <c r="D22" s="62"/>
      <c r="E22" s="62"/>
      <c r="F22" s="62"/>
      <c r="G22" s="62"/>
      <c r="H22" s="62"/>
      <c r="I22" s="62"/>
      <c r="J22" s="62"/>
      <c r="K22" s="62"/>
      <c r="L22" s="62"/>
      <c r="M22" s="62"/>
      <c r="N22" s="62"/>
      <c r="O22" s="62"/>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40.5" hidden="false" customHeight="true" outlineLevel="0" collapsed="false">
      <c r="A23" s="0"/>
      <c r="B23" s="0"/>
      <c r="C23" s="52" t="s">
        <v>322</v>
      </c>
      <c r="D23" s="52"/>
      <c r="E23" s="52"/>
      <c r="F23" s="52"/>
      <c r="G23" s="52"/>
      <c r="H23" s="52"/>
      <c r="I23" s="52"/>
      <c r="J23" s="52"/>
      <c r="K23" s="52"/>
      <c r="L23" s="52"/>
      <c r="M23" s="52"/>
      <c r="N23" s="52"/>
      <c r="O23" s="52"/>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79.1" hidden="false" customHeight="true" outlineLevel="0" collapsed="false">
      <c r="A24" s="49" t="n">
        <v>1</v>
      </c>
      <c r="B24" s="49" t="n">
        <v>7</v>
      </c>
      <c r="C24" s="51" t="s">
        <v>323</v>
      </c>
      <c r="D24" s="63" t="s">
        <v>324</v>
      </c>
      <c r="E24" s="51" t="s">
        <v>307</v>
      </c>
      <c r="F24" s="51" t="n">
        <v>25</v>
      </c>
      <c r="G24" s="51" t="n">
        <v>25</v>
      </c>
      <c r="H24" s="51" t="n">
        <v>25</v>
      </c>
      <c r="I24" s="51" t="n">
        <v>25</v>
      </c>
      <c r="J24" s="51" t="n">
        <v>25</v>
      </c>
      <c r="K24" s="51" t="n">
        <v>25</v>
      </c>
      <c r="L24" s="51" t="n">
        <v>25</v>
      </c>
      <c r="M24" s="51" t="n">
        <v>25</v>
      </c>
      <c r="N24" s="51" t="n">
        <v>25</v>
      </c>
      <c r="O24" s="51" t="n">
        <v>25</v>
      </c>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70.1" hidden="false" customHeight="true" outlineLevel="0" collapsed="false">
      <c r="A25" s="49" t="n">
        <v>1</v>
      </c>
      <c r="B25" s="49" t="n">
        <v>8</v>
      </c>
      <c r="C25" s="51" t="s">
        <v>325</v>
      </c>
      <c r="D25" s="63" t="s">
        <v>326</v>
      </c>
      <c r="E25" s="51" t="s">
        <v>307</v>
      </c>
      <c r="F25" s="51" t="n">
        <v>38</v>
      </c>
      <c r="G25" s="51" t="n">
        <v>38</v>
      </c>
      <c r="H25" s="51" t="n">
        <v>37</v>
      </c>
      <c r="I25" s="51" t="n">
        <v>36</v>
      </c>
      <c r="J25" s="51" t="n">
        <v>35</v>
      </c>
      <c r="K25" s="51" t="n">
        <v>34</v>
      </c>
      <c r="L25" s="51" t="n">
        <v>33</v>
      </c>
      <c r="M25" s="51" t="n">
        <v>32</v>
      </c>
      <c r="N25" s="51" t="n">
        <v>31</v>
      </c>
      <c r="O25" s="51" t="n">
        <v>30</v>
      </c>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78.2" hidden="false" customHeight="true" outlineLevel="0" collapsed="false">
      <c r="A26" s="49" t="n">
        <v>1</v>
      </c>
      <c r="B26" s="49" t="n">
        <v>9</v>
      </c>
      <c r="C26" s="51" t="s">
        <v>327</v>
      </c>
      <c r="D26" s="63" t="s">
        <v>328</v>
      </c>
      <c r="E26" s="51" t="s">
        <v>307</v>
      </c>
      <c r="F26" s="51" t="n">
        <v>50</v>
      </c>
      <c r="G26" s="51" t="n">
        <v>50</v>
      </c>
      <c r="H26" s="51" t="n">
        <v>49</v>
      </c>
      <c r="I26" s="51" t="n">
        <v>48</v>
      </c>
      <c r="J26" s="51" t="n">
        <v>47</v>
      </c>
      <c r="K26" s="51" t="n">
        <v>46</v>
      </c>
      <c r="L26" s="51" t="n">
        <v>45</v>
      </c>
      <c r="M26" s="51" t="n">
        <v>43</v>
      </c>
      <c r="N26" s="51" t="n">
        <v>42</v>
      </c>
      <c r="O26" s="51" t="n">
        <v>40</v>
      </c>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70.1" hidden="false" customHeight="true" outlineLevel="0" collapsed="false">
      <c r="A27" s="49" t="n">
        <v>1</v>
      </c>
      <c r="B27" s="49" t="n">
        <v>10</v>
      </c>
      <c r="C27" s="51" t="s">
        <v>329</v>
      </c>
      <c r="D27" s="63" t="s">
        <v>330</v>
      </c>
      <c r="E27" s="51" t="s">
        <v>307</v>
      </c>
      <c r="F27" s="51" t="n">
        <v>40</v>
      </c>
      <c r="G27" s="51" t="n">
        <v>40</v>
      </c>
      <c r="H27" s="51" t="n">
        <v>40</v>
      </c>
      <c r="I27" s="51" t="n">
        <v>39</v>
      </c>
      <c r="J27" s="51" t="n">
        <v>38</v>
      </c>
      <c r="K27" s="51" t="n">
        <v>38</v>
      </c>
      <c r="L27" s="51" t="n">
        <v>37</v>
      </c>
      <c r="M27" s="51" t="n">
        <v>37</v>
      </c>
      <c r="N27" s="51" t="n">
        <v>36</v>
      </c>
      <c r="O27" s="51" t="n">
        <v>36</v>
      </c>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75.5" hidden="false" customHeight="true" outlineLevel="0" collapsed="false">
      <c r="A28" s="49" t="n">
        <v>1</v>
      </c>
      <c r="B28" s="49" t="n">
        <v>11</v>
      </c>
      <c r="C28" s="51" t="s">
        <v>331</v>
      </c>
      <c r="D28" s="63" t="s">
        <v>332</v>
      </c>
      <c r="E28" s="51" t="s">
        <v>307</v>
      </c>
      <c r="F28" s="51" t="n">
        <v>50</v>
      </c>
      <c r="G28" s="51" t="n">
        <v>50</v>
      </c>
      <c r="H28" s="51" t="n">
        <v>49</v>
      </c>
      <c r="I28" s="51" t="n">
        <v>48</v>
      </c>
      <c r="J28" s="51" t="n">
        <v>47</v>
      </c>
      <c r="K28" s="51" t="n">
        <v>46</v>
      </c>
      <c r="L28" s="51" t="n">
        <v>45</v>
      </c>
      <c r="M28" s="51" t="n">
        <v>43</v>
      </c>
      <c r="N28" s="51" t="n">
        <v>42</v>
      </c>
      <c r="O28" s="51" t="n">
        <v>40</v>
      </c>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90.8" hidden="false" customHeight="true" outlineLevel="0" collapsed="false">
      <c r="A29" s="49" t="n">
        <v>1</v>
      </c>
      <c r="B29" s="49" t="n">
        <v>12</v>
      </c>
      <c r="C29" s="51" t="s">
        <v>333</v>
      </c>
      <c r="D29" s="63" t="s">
        <v>334</v>
      </c>
      <c r="E29" s="51" t="s">
        <v>307</v>
      </c>
      <c r="F29" s="51" t="n">
        <v>75</v>
      </c>
      <c r="G29" s="51" t="n">
        <v>75</v>
      </c>
      <c r="H29" s="51" t="n">
        <v>72</v>
      </c>
      <c r="I29" s="51" t="n">
        <v>70</v>
      </c>
      <c r="J29" s="51" t="n">
        <v>67</v>
      </c>
      <c r="K29" s="51" t="n">
        <v>62</v>
      </c>
      <c r="L29" s="51" t="n">
        <v>60</v>
      </c>
      <c r="M29" s="51" t="n">
        <v>59</v>
      </c>
      <c r="N29" s="51" t="n">
        <v>57</v>
      </c>
      <c r="O29" s="51" t="n">
        <v>56</v>
      </c>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85.5" hidden="false" customHeight="true" outlineLevel="0" collapsed="false">
      <c r="A30" s="49" t="n">
        <v>1</v>
      </c>
      <c r="B30" s="49" t="n">
        <v>4</v>
      </c>
      <c r="C30" s="51" t="s">
        <v>335</v>
      </c>
      <c r="D30" s="63" t="s">
        <v>336</v>
      </c>
      <c r="E30" s="51" t="s">
        <v>307</v>
      </c>
      <c r="F30" s="51" t="n">
        <v>97.3</v>
      </c>
      <c r="G30" s="51" t="n">
        <v>95.9</v>
      </c>
      <c r="H30" s="51" t="n">
        <v>96</v>
      </c>
      <c r="I30" s="51" t="n">
        <v>96.1</v>
      </c>
      <c r="J30" s="51" t="n">
        <v>96.2</v>
      </c>
      <c r="K30" s="51" t="n">
        <v>96.3</v>
      </c>
      <c r="L30" s="51" t="n">
        <v>96.4</v>
      </c>
      <c r="M30" s="51" t="n">
        <v>96.5</v>
      </c>
      <c r="N30" s="51" t="n">
        <v>96.6</v>
      </c>
      <c r="O30" s="51" t="n">
        <v>96.7</v>
      </c>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80.9" hidden="false" customHeight="true" outlineLevel="0" collapsed="false">
      <c r="A31" s="49" t="n">
        <v>1</v>
      </c>
      <c r="B31" s="49" t="n">
        <v>5</v>
      </c>
      <c r="C31" s="51" t="s">
        <v>337</v>
      </c>
      <c r="D31" s="63" t="s">
        <v>338</v>
      </c>
      <c r="E31" s="51" t="s">
        <v>307</v>
      </c>
      <c r="F31" s="51" t="n">
        <v>97.8</v>
      </c>
      <c r="G31" s="51" t="n">
        <v>97.8</v>
      </c>
      <c r="H31" s="51" t="n">
        <v>97.8</v>
      </c>
      <c r="I31" s="51" t="n">
        <v>97.9</v>
      </c>
      <c r="J31" s="51" t="n">
        <v>98</v>
      </c>
      <c r="K31" s="51" t="n">
        <v>98.1</v>
      </c>
      <c r="L31" s="51" t="n">
        <v>98.2</v>
      </c>
      <c r="M31" s="51" t="n">
        <v>98.3</v>
      </c>
      <c r="N31" s="51" t="n">
        <v>98.4</v>
      </c>
      <c r="O31" s="51" t="n">
        <v>98.5</v>
      </c>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59.25" hidden="false" customHeight="true" outlineLevel="0" collapsed="false">
      <c r="A32" s="49" t="n">
        <v>1</v>
      </c>
      <c r="B32" s="49" t="n">
        <v>6</v>
      </c>
      <c r="C32" s="51" t="s">
        <v>339</v>
      </c>
      <c r="D32" s="60" t="s">
        <v>340</v>
      </c>
      <c r="E32" s="51" t="s">
        <v>307</v>
      </c>
      <c r="F32" s="51" t="n">
        <v>98.8</v>
      </c>
      <c r="G32" s="51" t="n">
        <v>98.7</v>
      </c>
      <c r="H32" s="59" t="n">
        <v>98.9</v>
      </c>
      <c r="I32" s="51" t="n">
        <v>99</v>
      </c>
      <c r="J32" s="51" t="n">
        <v>99.1</v>
      </c>
      <c r="K32" s="51" t="n">
        <v>99.2</v>
      </c>
      <c r="L32" s="51" t="n">
        <v>99.2</v>
      </c>
      <c r="M32" s="51" t="n">
        <v>99.3</v>
      </c>
      <c r="N32" s="51" t="n">
        <v>99.4</v>
      </c>
      <c r="O32" s="51" t="n">
        <v>99.5</v>
      </c>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1.75" hidden="false" customHeight="true" outlineLevel="0" collapsed="false">
      <c r="A33" s="49"/>
      <c r="B33" s="49"/>
      <c r="C33" s="52" t="s">
        <v>341</v>
      </c>
      <c r="D33" s="52"/>
      <c r="E33" s="52"/>
      <c r="F33" s="52"/>
      <c r="G33" s="52"/>
      <c r="H33" s="52"/>
      <c r="I33" s="52"/>
      <c r="J33" s="52"/>
      <c r="K33" s="52"/>
      <c r="L33" s="52"/>
      <c r="M33" s="52"/>
      <c r="N33" s="52"/>
      <c r="O33" s="52"/>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83.6" hidden="false" customHeight="true" outlineLevel="0" collapsed="false">
      <c r="A34" s="49" t="n">
        <v>1</v>
      </c>
      <c r="B34" s="49" t="n">
        <v>13</v>
      </c>
      <c r="C34" s="51" t="s">
        <v>342</v>
      </c>
      <c r="D34" s="60" t="s">
        <v>343</v>
      </c>
      <c r="E34" s="51" t="s">
        <v>307</v>
      </c>
      <c r="F34" s="51" t="n">
        <v>47.6</v>
      </c>
      <c r="G34" s="51" t="n">
        <v>47.7</v>
      </c>
      <c r="H34" s="59" t="n">
        <v>48</v>
      </c>
      <c r="I34" s="59" t="n">
        <v>48.5</v>
      </c>
      <c r="J34" s="59" t="n">
        <v>49.5</v>
      </c>
      <c r="K34" s="59" t="n">
        <v>50</v>
      </c>
      <c r="L34" s="59" t="n">
        <v>50.5</v>
      </c>
      <c r="M34" s="59" t="n">
        <v>51</v>
      </c>
      <c r="N34" s="59" t="n">
        <v>51.5</v>
      </c>
      <c r="O34" s="59" t="n">
        <v>52</v>
      </c>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84" hidden="false" customHeight="true" outlineLevel="0" collapsed="false">
      <c r="A35" s="49" t="n">
        <v>1</v>
      </c>
      <c r="B35" s="49" t="n">
        <v>15</v>
      </c>
      <c r="C35" s="51" t="s">
        <v>344</v>
      </c>
      <c r="D35" s="63" t="s">
        <v>345</v>
      </c>
      <c r="E35" s="51" t="s">
        <v>307</v>
      </c>
      <c r="F35" s="51" t="n">
        <v>66</v>
      </c>
      <c r="G35" s="51" t="n">
        <v>64.8</v>
      </c>
      <c r="H35" s="59" t="n">
        <v>66</v>
      </c>
      <c r="I35" s="59" t="n">
        <v>67</v>
      </c>
      <c r="J35" s="59" t="n">
        <v>68</v>
      </c>
      <c r="K35" s="59" t="n">
        <v>70</v>
      </c>
      <c r="L35" s="59" t="n">
        <v>72.5</v>
      </c>
      <c r="M35" s="59" t="n">
        <v>75</v>
      </c>
      <c r="N35" s="59" t="n">
        <v>77.5</v>
      </c>
      <c r="O35" s="59" t="n">
        <v>81</v>
      </c>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46.5" hidden="false" customHeight="true" outlineLevel="0" collapsed="false">
      <c r="A36" s="49" t="n">
        <v>1</v>
      </c>
      <c r="B36" s="49" t="n">
        <v>17</v>
      </c>
      <c r="C36" s="51" t="s">
        <v>346</v>
      </c>
      <c r="D36" s="60" t="s">
        <v>347</v>
      </c>
      <c r="E36" s="58" t="s">
        <v>295</v>
      </c>
      <c r="F36" s="55" t="n">
        <v>0</v>
      </c>
      <c r="G36" s="55" t="n">
        <v>0</v>
      </c>
      <c r="H36" s="55" t="n">
        <v>0</v>
      </c>
      <c r="I36" s="55" t="n">
        <v>0</v>
      </c>
      <c r="J36" s="55" t="n">
        <v>0</v>
      </c>
      <c r="K36" s="55" t="n">
        <v>0</v>
      </c>
      <c r="L36" s="55" t="n">
        <v>0</v>
      </c>
      <c r="M36" s="55" t="n">
        <v>0</v>
      </c>
      <c r="N36" s="55" t="n">
        <v>0</v>
      </c>
      <c r="O36" s="55" t="n">
        <v>0</v>
      </c>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46.5" hidden="false" customHeight="true" outlineLevel="0" collapsed="false">
      <c r="A37" s="49" t="n">
        <v>1</v>
      </c>
      <c r="B37" s="49" t="n">
        <v>18</v>
      </c>
      <c r="C37" s="51" t="s">
        <v>348</v>
      </c>
      <c r="D37" s="60" t="s">
        <v>349</v>
      </c>
      <c r="E37" s="51" t="s">
        <v>350</v>
      </c>
      <c r="F37" s="55" t="n">
        <v>0</v>
      </c>
      <c r="G37" s="51" t="n">
        <v>2.2</v>
      </c>
      <c r="H37" s="51" t="n">
        <v>2.2</v>
      </c>
      <c r="I37" s="51" t="n">
        <v>1</v>
      </c>
      <c r="J37" s="51" t="n">
        <v>1</v>
      </c>
      <c r="K37" s="51" t="n">
        <v>1</v>
      </c>
      <c r="L37" s="51" t="n">
        <v>1</v>
      </c>
      <c r="M37" s="51" t="n">
        <v>1</v>
      </c>
      <c r="N37" s="51" t="n">
        <v>1</v>
      </c>
      <c r="O37" s="51" t="n">
        <v>1</v>
      </c>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46.5" hidden="false" customHeight="true" outlineLevel="0" collapsed="false">
      <c r="A38" s="49" t="n">
        <v>1</v>
      </c>
      <c r="B38" s="49" t="n">
        <v>19</v>
      </c>
      <c r="C38" s="51" t="s">
        <v>351</v>
      </c>
      <c r="D38" s="60" t="s">
        <v>352</v>
      </c>
      <c r="E38" s="58" t="s">
        <v>295</v>
      </c>
      <c r="F38" s="55" t="n">
        <v>0</v>
      </c>
      <c r="G38" s="55" t="n">
        <v>0</v>
      </c>
      <c r="H38" s="55" t="n">
        <v>1</v>
      </c>
      <c r="I38" s="55" t="n">
        <v>1</v>
      </c>
      <c r="J38" s="55" t="n">
        <v>1</v>
      </c>
      <c r="K38" s="55" t="n">
        <v>1</v>
      </c>
      <c r="L38" s="55" t="n">
        <v>1</v>
      </c>
      <c r="M38" s="55" t="n">
        <v>1</v>
      </c>
      <c r="N38" s="55" t="n">
        <v>1</v>
      </c>
      <c r="O38" s="55" t="n">
        <v>1</v>
      </c>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46.5" hidden="false" customHeight="true" outlineLevel="0" collapsed="false">
      <c r="A39" s="49" t="n">
        <v>1</v>
      </c>
      <c r="B39" s="49" t="n">
        <v>20</v>
      </c>
      <c r="C39" s="51" t="s">
        <v>353</v>
      </c>
      <c r="D39" s="60" t="s">
        <v>354</v>
      </c>
      <c r="E39" s="58" t="s">
        <v>295</v>
      </c>
      <c r="F39" s="55" t="n">
        <v>0</v>
      </c>
      <c r="G39" s="55" t="n">
        <v>0</v>
      </c>
      <c r="H39" s="55" t="n">
        <v>1</v>
      </c>
      <c r="I39" s="55" t="n">
        <v>1</v>
      </c>
      <c r="J39" s="55" t="n">
        <v>1</v>
      </c>
      <c r="K39" s="55" t="n">
        <v>1</v>
      </c>
      <c r="L39" s="55" t="n">
        <v>1</v>
      </c>
      <c r="M39" s="55" t="n">
        <v>1</v>
      </c>
      <c r="N39" s="55" t="n">
        <v>1</v>
      </c>
      <c r="O39" s="55" t="n">
        <v>1</v>
      </c>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46.5" hidden="false" customHeight="true" outlineLevel="0" collapsed="false">
      <c r="A40" s="49" t="n">
        <v>1</v>
      </c>
      <c r="B40" s="49" t="n">
        <v>21</v>
      </c>
      <c r="C40" s="51" t="s">
        <v>355</v>
      </c>
      <c r="D40" s="60" t="s">
        <v>356</v>
      </c>
      <c r="E40" s="58" t="s">
        <v>295</v>
      </c>
      <c r="F40" s="51" t="n">
        <v>1.3</v>
      </c>
      <c r="G40" s="51" t="n">
        <v>0.77</v>
      </c>
      <c r="H40" s="51" t="n">
        <v>0.71</v>
      </c>
      <c r="I40" s="51" t="n">
        <v>0.69</v>
      </c>
      <c r="J40" s="51" t="n">
        <v>0.65</v>
      </c>
      <c r="K40" s="51" t="n">
        <v>0.63</v>
      </c>
      <c r="L40" s="51" t="n">
        <v>0.61</v>
      </c>
      <c r="M40" s="51" t="n">
        <v>0.6</v>
      </c>
      <c r="N40" s="51" t="n">
        <v>0.58</v>
      </c>
      <c r="O40" s="51" t="n">
        <v>0.58</v>
      </c>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81.8" hidden="false" customHeight="true" outlineLevel="0" collapsed="false">
      <c r="A41" s="49"/>
      <c r="B41" s="49"/>
      <c r="C41" s="51" t="s">
        <v>357</v>
      </c>
      <c r="D41" s="63" t="s">
        <v>358</v>
      </c>
      <c r="E41" s="58" t="s">
        <v>307</v>
      </c>
      <c r="F41" s="51" t="n">
        <v>26.5</v>
      </c>
      <c r="G41" s="51" t="n">
        <v>26.13</v>
      </c>
      <c r="H41" s="51" t="n">
        <v>25.76</v>
      </c>
      <c r="I41" s="51" t="n">
        <v>25.4</v>
      </c>
      <c r="J41" s="51" t="n">
        <v>25.05</v>
      </c>
      <c r="K41" s="51" t="n">
        <v>24.7</v>
      </c>
      <c r="L41" s="51" t="n">
        <v>24.35</v>
      </c>
      <c r="M41" s="51" t="n">
        <v>24.01</v>
      </c>
      <c r="N41" s="51" t="n">
        <v>23.67</v>
      </c>
      <c r="O41" s="51" t="n">
        <v>23.5</v>
      </c>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92.6" hidden="false" customHeight="true" outlineLevel="0" collapsed="false">
      <c r="A42" s="49"/>
      <c r="B42" s="49"/>
      <c r="C42" s="51" t="s">
        <v>359</v>
      </c>
      <c r="D42" s="63" t="s">
        <v>360</v>
      </c>
      <c r="E42" s="58" t="s">
        <v>307</v>
      </c>
      <c r="F42" s="51" t="n">
        <v>31.3</v>
      </c>
      <c r="G42" s="51" t="n">
        <v>30.77</v>
      </c>
      <c r="H42" s="51" t="n">
        <v>30.24</v>
      </c>
      <c r="I42" s="51" t="n">
        <v>29.73</v>
      </c>
      <c r="J42" s="51" t="n">
        <v>29.23</v>
      </c>
      <c r="K42" s="51" t="n">
        <v>28.73</v>
      </c>
      <c r="L42" s="51" t="n">
        <v>28.24</v>
      </c>
      <c r="M42" s="51" t="n">
        <v>27.76</v>
      </c>
      <c r="N42" s="51" t="n">
        <v>27.29</v>
      </c>
      <c r="O42" s="51" t="n">
        <v>26.8</v>
      </c>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34.3" hidden="false" customHeight="false" outlineLevel="0" collapsed="false">
      <c r="A43" s="49" t="n">
        <v>1</v>
      </c>
      <c r="B43" s="49" t="n">
        <v>32</v>
      </c>
      <c r="C43" s="51" t="s">
        <v>361</v>
      </c>
      <c r="D43" s="60" t="s">
        <v>362</v>
      </c>
      <c r="E43" s="58" t="s">
        <v>295</v>
      </c>
      <c r="F43" s="51" t="n">
        <v>36.8</v>
      </c>
      <c r="G43" s="51" t="n">
        <v>39.4</v>
      </c>
      <c r="H43" s="51" t="n">
        <v>37.5</v>
      </c>
      <c r="I43" s="51" t="n">
        <v>37</v>
      </c>
      <c r="J43" s="51" t="n">
        <v>36</v>
      </c>
      <c r="K43" s="51" t="n">
        <v>35</v>
      </c>
      <c r="L43" s="51" t="n">
        <v>34</v>
      </c>
      <c r="M43" s="51" t="n">
        <v>33</v>
      </c>
      <c r="N43" s="51" t="n">
        <v>32</v>
      </c>
      <c r="O43" s="51" t="n">
        <v>29</v>
      </c>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68.25" hidden="false" customHeight="true" outlineLevel="0" collapsed="false">
      <c r="A44" s="49"/>
      <c r="B44" s="49"/>
      <c r="C44" s="51" t="s">
        <v>363</v>
      </c>
      <c r="D44" s="60" t="s">
        <v>364</v>
      </c>
      <c r="E44" s="58" t="s">
        <v>307</v>
      </c>
      <c r="F44" s="55" t="n">
        <v>0</v>
      </c>
      <c r="G44" s="55" t="n">
        <v>0</v>
      </c>
      <c r="H44" s="55" t="n">
        <v>0</v>
      </c>
      <c r="I44" s="51" t="n">
        <v>20</v>
      </c>
      <c r="J44" s="51" t="n">
        <v>60</v>
      </c>
      <c r="K44" s="51" t="n">
        <v>100</v>
      </c>
      <c r="L44" s="55" t="s">
        <v>365</v>
      </c>
      <c r="M44" s="55" t="s">
        <v>365</v>
      </c>
      <c r="N44" s="55" t="s">
        <v>365</v>
      </c>
      <c r="O44" s="55" t="s">
        <v>365</v>
      </c>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8.75" hidden="false" customHeight="true" outlineLevel="0" collapsed="false">
      <c r="A45" s="49"/>
      <c r="B45" s="49"/>
      <c r="C45" s="52" t="s">
        <v>366</v>
      </c>
      <c r="D45" s="52"/>
      <c r="E45" s="52"/>
      <c r="F45" s="52"/>
      <c r="G45" s="52"/>
      <c r="H45" s="52"/>
      <c r="I45" s="52"/>
      <c r="J45" s="52"/>
      <c r="K45" s="52"/>
      <c r="L45" s="52"/>
      <c r="M45" s="52"/>
      <c r="N45" s="52"/>
      <c r="O45" s="52"/>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01.25" hidden="false" customHeight="true" outlineLevel="0" collapsed="false">
      <c r="A46" s="49" t="n">
        <v>1</v>
      </c>
      <c r="B46" s="49" t="n">
        <v>22</v>
      </c>
      <c r="C46" s="51" t="s">
        <v>367</v>
      </c>
      <c r="D46" s="63" t="s">
        <v>368</v>
      </c>
      <c r="E46" s="51" t="s">
        <v>307</v>
      </c>
      <c r="F46" s="51" t="n">
        <v>96.7</v>
      </c>
      <c r="G46" s="51" t="n">
        <v>96.4</v>
      </c>
      <c r="H46" s="51" t="n">
        <v>95</v>
      </c>
      <c r="I46" s="51" t="n">
        <v>95</v>
      </c>
      <c r="J46" s="51" t="n">
        <v>95</v>
      </c>
      <c r="K46" s="51" t="n">
        <v>95</v>
      </c>
      <c r="L46" s="51" t="n">
        <v>95</v>
      </c>
      <c r="M46" s="51" t="n">
        <v>95</v>
      </c>
      <c r="N46" s="51" t="n">
        <v>95</v>
      </c>
      <c r="O46" s="51" t="n">
        <v>95</v>
      </c>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2.25" hidden="false" customHeight="true" outlineLevel="0" collapsed="false">
      <c r="A47" s="49" t="n">
        <v>1</v>
      </c>
      <c r="B47" s="49" t="n">
        <v>23</v>
      </c>
      <c r="C47" s="51" t="s">
        <v>369</v>
      </c>
      <c r="D47" s="63" t="s">
        <v>370</v>
      </c>
      <c r="E47" s="51" t="s">
        <v>307</v>
      </c>
      <c r="F47" s="51" t="n">
        <v>96.2</v>
      </c>
      <c r="G47" s="51" t="n">
        <v>96.5</v>
      </c>
      <c r="H47" s="51" t="n">
        <v>95</v>
      </c>
      <c r="I47" s="51" t="n">
        <v>95</v>
      </c>
      <c r="J47" s="51" t="n">
        <v>95</v>
      </c>
      <c r="K47" s="51" t="n">
        <v>95</v>
      </c>
      <c r="L47" s="51" t="n">
        <v>95</v>
      </c>
      <c r="M47" s="51" t="n">
        <v>95</v>
      </c>
      <c r="N47" s="51" t="n">
        <v>95</v>
      </c>
      <c r="O47" s="51" t="n">
        <v>95</v>
      </c>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02" hidden="false" customHeight="true" outlineLevel="0" collapsed="false">
      <c r="A48" s="49" t="n">
        <v>1</v>
      </c>
      <c r="B48" s="49" t="n">
        <v>24</v>
      </c>
      <c r="C48" s="51" t="s">
        <v>371</v>
      </c>
      <c r="D48" s="63" t="s">
        <v>372</v>
      </c>
      <c r="E48" s="51" t="s">
        <v>307</v>
      </c>
      <c r="F48" s="51" t="n">
        <v>97.2</v>
      </c>
      <c r="G48" s="51" t="n">
        <v>97</v>
      </c>
      <c r="H48" s="51" t="n">
        <v>95</v>
      </c>
      <c r="I48" s="51" t="n">
        <v>95</v>
      </c>
      <c r="J48" s="51" t="n">
        <v>95</v>
      </c>
      <c r="K48" s="51" t="n">
        <v>95</v>
      </c>
      <c r="L48" s="51" t="n">
        <v>95</v>
      </c>
      <c r="M48" s="51" t="n">
        <v>95</v>
      </c>
      <c r="N48" s="51" t="n">
        <v>95</v>
      </c>
      <c r="O48" s="51" t="n">
        <v>95</v>
      </c>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02" hidden="false" customHeight="true" outlineLevel="0" collapsed="false">
      <c r="A49" s="49" t="n">
        <v>1</v>
      </c>
      <c r="B49" s="49" t="n">
        <v>25</v>
      </c>
      <c r="C49" s="51" t="s">
        <v>373</v>
      </c>
      <c r="D49" s="63" t="s">
        <v>374</v>
      </c>
      <c r="E49" s="51" t="s">
        <v>307</v>
      </c>
      <c r="F49" s="51" t="n">
        <v>97.5</v>
      </c>
      <c r="G49" s="51" t="n">
        <v>97</v>
      </c>
      <c r="H49" s="51" t="n">
        <v>95</v>
      </c>
      <c r="I49" s="51" t="n">
        <v>95</v>
      </c>
      <c r="J49" s="51" t="n">
        <v>95</v>
      </c>
      <c r="K49" s="51" t="n">
        <v>95</v>
      </c>
      <c r="L49" s="51" t="n">
        <v>95</v>
      </c>
      <c r="M49" s="51" t="n">
        <v>95</v>
      </c>
      <c r="N49" s="51" t="n">
        <v>95</v>
      </c>
      <c r="O49" s="51" t="n">
        <v>95</v>
      </c>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00.7" hidden="false" customHeight="true" outlineLevel="0" collapsed="false">
      <c r="A50" s="49" t="n">
        <v>1</v>
      </c>
      <c r="B50" s="49" t="n">
        <v>26</v>
      </c>
      <c r="C50" s="51" t="s">
        <v>375</v>
      </c>
      <c r="D50" s="60" t="s">
        <v>376</v>
      </c>
      <c r="E50" s="51" t="s">
        <v>307</v>
      </c>
      <c r="F50" s="51" t="n">
        <v>97.2</v>
      </c>
      <c r="G50" s="51" t="n">
        <v>97</v>
      </c>
      <c r="H50" s="51" t="n">
        <v>95</v>
      </c>
      <c r="I50" s="51" t="n">
        <v>95</v>
      </c>
      <c r="J50" s="51" t="n">
        <v>95</v>
      </c>
      <c r="K50" s="51" t="n">
        <v>95</v>
      </c>
      <c r="L50" s="51" t="n">
        <v>95</v>
      </c>
      <c r="M50" s="51" t="n">
        <v>95</v>
      </c>
      <c r="N50" s="51" t="n">
        <v>95</v>
      </c>
      <c r="O50" s="51" t="n">
        <v>95</v>
      </c>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2.5" hidden="false" customHeight="true" outlineLevel="0" collapsed="false">
      <c r="A51" s="49"/>
      <c r="B51" s="49"/>
      <c r="C51" s="52" t="s">
        <v>377</v>
      </c>
      <c r="D51" s="52"/>
      <c r="E51" s="52"/>
      <c r="F51" s="52"/>
      <c r="G51" s="52"/>
      <c r="H51" s="52"/>
      <c r="I51" s="52"/>
      <c r="J51" s="52"/>
      <c r="K51" s="52"/>
      <c r="L51" s="52"/>
      <c r="M51" s="52"/>
      <c r="N51" s="52"/>
      <c r="O51" s="52"/>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56.6" hidden="false" customHeight="true" outlineLevel="0" collapsed="false">
      <c r="A52" s="49" t="n">
        <v>1</v>
      </c>
      <c r="B52" s="49" t="n">
        <v>27</v>
      </c>
      <c r="C52" s="51" t="s">
        <v>378</v>
      </c>
      <c r="D52" s="63" t="s">
        <v>379</v>
      </c>
      <c r="E52" s="51" t="s">
        <v>307</v>
      </c>
      <c r="F52" s="51" t="n">
        <v>84.9</v>
      </c>
      <c r="G52" s="51" t="n">
        <v>85.27</v>
      </c>
      <c r="H52" s="51" t="n">
        <v>85</v>
      </c>
      <c r="I52" s="51" t="n">
        <v>85</v>
      </c>
      <c r="J52" s="51" t="n">
        <v>85</v>
      </c>
      <c r="K52" s="51" t="n">
        <v>85</v>
      </c>
      <c r="L52" s="51" t="n">
        <v>85</v>
      </c>
      <c r="M52" s="51" t="n">
        <v>85</v>
      </c>
      <c r="N52" s="51" t="n">
        <v>85</v>
      </c>
      <c r="O52" s="51" t="n">
        <v>85</v>
      </c>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s="64" customFormat="true" ht="48.75" hidden="false" customHeight="true" outlineLevel="0" collapsed="false">
      <c r="C53" s="62" t="s">
        <v>380</v>
      </c>
      <c r="D53" s="62"/>
      <c r="E53" s="62"/>
      <c r="F53" s="62"/>
      <c r="G53" s="62"/>
      <c r="H53" s="62"/>
      <c r="I53" s="62"/>
      <c r="J53" s="62"/>
      <c r="K53" s="62"/>
      <c r="L53" s="62"/>
      <c r="M53" s="62"/>
      <c r="N53" s="62"/>
      <c r="O53" s="62"/>
      <c r="P53" s="65"/>
    </row>
    <row r="54" customFormat="false" ht="22.5" hidden="false" customHeight="true" outlineLevel="0" collapsed="false">
      <c r="A54" s="64"/>
      <c r="B54" s="64"/>
      <c r="C54" s="51" t="s">
        <v>381</v>
      </c>
      <c r="D54" s="51"/>
      <c r="E54" s="51"/>
      <c r="F54" s="51"/>
      <c r="G54" s="51"/>
      <c r="H54" s="51"/>
      <c r="I54" s="51"/>
      <c r="J54" s="51"/>
      <c r="K54" s="51"/>
      <c r="L54" s="51"/>
      <c r="M54" s="51"/>
      <c r="N54" s="51"/>
      <c r="O54" s="51"/>
      <c r="P54" s="0"/>
    </row>
    <row r="55" customFormat="false" ht="53" hidden="false" customHeight="true" outlineLevel="0" collapsed="false">
      <c r="A55" s="49" t="n">
        <v>2</v>
      </c>
      <c r="B55" s="49" t="n">
        <v>2</v>
      </c>
      <c r="C55" s="51" t="s">
        <v>382</v>
      </c>
      <c r="D55" s="60" t="s">
        <v>383</v>
      </c>
      <c r="E55" s="51" t="s">
        <v>307</v>
      </c>
      <c r="F55" s="51" t="n">
        <v>43.4</v>
      </c>
      <c r="G55" s="51" t="n">
        <v>40.1</v>
      </c>
      <c r="H55" s="51" t="n">
        <v>41.5</v>
      </c>
      <c r="I55" s="51" t="s">
        <v>384</v>
      </c>
      <c r="J55" s="51" t="n">
        <v>47</v>
      </c>
      <c r="K55" s="51" t="n">
        <v>48.6</v>
      </c>
      <c r="L55" s="51" t="n">
        <v>50.7</v>
      </c>
      <c r="M55" s="51" t="n">
        <v>53.1</v>
      </c>
      <c r="N55" s="51" t="n">
        <v>54.8</v>
      </c>
      <c r="O55" s="51" t="n">
        <v>55.8</v>
      </c>
      <c r="P55" s="64"/>
    </row>
    <row r="56" customFormat="false" ht="27.75" hidden="false" customHeight="true" outlineLevel="0" collapsed="false">
      <c r="A56" s="49"/>
      <c r="B56" s="49"/>
      <c r="C56" s="52" t="s">
        <v>385</v>
      </c>
      <c r="D56" s="52"/>
      <c r="E56" s="52"/>
      <c r="F56" s="52"/>
      <c r="G56" s="52"/>
      <c r="H56" s="52"/>
      <c r="I56" s="52"/>
      <c r="J56" s="52"/>
      <c r="K56" s="52"/>
      <c r="L56" s="52"/>
      <c r="M56" s="52"/>
      <c r="N56" s="52"/>
      <c r="O56" s="52"/>
      <c r="P56" s="0"/>
    </row>
    <row r="57" customFormat="false" ht="62.25" hidden="false" customHeight="true" outlineLevel="0" collapsed="false">
      <c r="A57" s="49" t="n">
        <v>2</v>
      </c>
      <c r="B57" s="49" t="n">
        <v>3</v>
      </c>
      <c r="C57" s="51" t="s">
        <v>386</v>
      </c>
      <c r="D57" s="60" t="s">
        <v>387</v>
      </c>
      <c r="E57" s="51" t="s">
        <v>307</v>
      </c>
      <c r="F57" s="51" t="n">
        <v>25</v>
      </c>
      <c r="G57" s="51" t="n">
        <v>27.17</v>
      </c>
      <c r="H57" s="51" t="n">
        <v>27.2</v>
      </c>
      <c r="I57" s="51" t="n">
        <v>27.3</v>
      </c>
      <c r="J57" s="51" t="n">
        <v>27.4</v>
      </c>
      <c r="K57" s="51" t="n">
        <v>28.5</v>
      </c>
      <c r="L57" s="51" t="n">
        <v>28.5</v>
      </c>
      <c r="M57" s="51" t="n">
        <v>28.5</v>
      </c>
      <c r="N57" s="51" t="n">
        <v>29</v>
      </c>
      <c r="O57" s="51" t="n">
        <v>29</v>
      </c>
      <c r="P57" s="0"/>
    </row>
    <row r="58" customFormat="false" ht="63.8" hidden="false" customHeight="true" outlineLevel="0" collapsed="false">
      <c r="A58" s="49" t="n">
        <v>2</v>
      </c>
      <c r="B58" s="49" t="n">
        <v>4</v>
      </c>
      <c r="C58" s="51" t="s">
        <v>388</v>
      </c>
      <c r="D58" s="60" t="s">
        <v>389</v>
      </c>
      <c r="E58" s="51" t="s">
        <v>320</v>
      </c>
      <c r="F58" s="51" t="n">
        <v>53</v>
      </c>
      <c r="G58" s="51" t="n">
        <v>53.6</v>
      </c>
      <c r="H58" s="51" t="n">
        <v>54.2</v>
      </c>
      <c r="I58" s="51" t="n">
        <v>55.4</v>
      </c>
      <c r="J58" s="51" t="n">
        <v>56</v>
      </c>
      <c r="K58" s="51" t="n">
        <v>56.5</v>
      </c>
      <c r="L58" s="51" t="n">
        <v>57</v>
      </c>
      <c r="M58" s="51" t="n">
        <v>57.5</v>
      </c>
      <c r="N58" s="51" t="n">
        <v>58</v>
      </c>
      <c r="O58" s="51" t="n">
        <v>58.3</v>
      </c>
      <c r="P58" s="0"/>
    </row>
    <row r="59" customFormat="false" ht="23.25" hidden="false" customHeight="true" outlineLevel="0" collapsed="false">
      <c r="A59" s="49"/>
      <c r="B59" s="49"/>
      <c r="C59" s="52" t="s">
        <v>390</v>
      </c>
      <c r="D59" s="52"/>
      <c r="E59" s="52"/>
      <c r="F59" s="52"/>
      <c r="G59" s="52"/>
      <c r="H59" s="52"/>
      <c r="I59" s="52"/>
      <c r="J59" s="52"/>
      <c r="K59" s="52"/>
      <c r="L59" s="52"/>
      <c r="M59" s="52"/>
      <c r="N59" s="52"/>
      <c r="O59" s="52"/>
      <c r="P59" s="0"/>
    </row>
    <row r="60" customFormat="false" ht="51.2" hidden="false" customHeight="true" outlineLevel="0" collapsed="false">
      <c r="A60" s="49" t="n">
        <v>2</v>
      </c>
      <c r="B60" s="49" t="n">
        <v>5</v>
      </c>
      <c r="C60" s="51" t="s">
        <v>391</v>
      </c>
      <c r="D60" s="60" t="s">
        <v>392</v>
      </c>
      <c r="E60" s="51" t="s">
        <v>307</v>
      </c>
      <c r="F60" s="51" t="n">
        <v>7.5</v>
      </c>
      <c r="G60" s="51" t="n">
        <v>11.6</v>
      </c>
      <c r="H60" s="51" t="n">
        <v>8.4</v>
      </c>
      <c r="I60" s="51" t="n">
        <v>8.4</v>
      </c>
      <c r="J60" s="51" t="n">
        <v>8.4</v>
      </c>
      <c r="K60" s="51" t="n">
        <v>8.4</v>
      </c>
      <c r="L60" s="51" t="n">
        <v>8.4</v>
      </c>
      <c r="M60" s="51" t="n">
        <v>8.4</v>
      </c>
      <c r="N60" s="51" t="n">
        <v>8.4</v>
      </c>
      <c r="O60" s="51" t="n">
        <v>8.4</v>
      </c>
      <c r="P60" s="0"/>
    </row>
    <row r="61" customFormat="false" ht="51.2" hidden="false" customHeight="true" outlineLevel="0" collapsed="false">
      <c r="A61" s="49" t="n">
        <v>2</v>
      </c>
      <c r="B61" s="49" t="n">
        <v>6</v>
      </c>
      <c r="C61" s="51" t="s">
        <v>393</v>
      </c>
      <c r="D61" s="60" t="s">
        <v>394</v>
      </c>
      <c r="E61" s="51" t="s">
        <v>307</v>
      </c>
      <c r="F61" s="51" t="n">
        <v>6.2</v>
      </c>
      <c r="G61" s="51" t="n">
        <v>7.5</v>
      </c>
      <c r="H61" s="51" t="n">
        <v>7.8</v>
      </c>
      <c r="I61" s="51" t="n">
        <v>8.1</v>
      </c>
      <c r="J61" s="51" t="n">
        <v>8.4</v>
      </c>
      <c r="K61" s="51" t="n">
        <v>8.7</v>
      </c>
      <c r="L61" s="51" t="n">
        <v>9</v>
      </c>
      <c r="M61" s="51" t="n">
        <v>9.3</v>
      </c>
      <c r="N61" s="51" t="n">
        <v>9.6</v>
      </c>
      <c r="O61" s="51" t="n">
        <v>9.9</v>
      </c>
      <c r="P61" s="0"/>
    </row>
    <row r="62" customFormat="false" ht="57.5" hidden="false" customHeight="true" outlineLevel="0" collapsed="false">
      <c r="A62" s="49" t="n">
        <v>2</v>
      </c>
      <c r="B62" s="49" t="n">
        <v>7</v>
      </c>
      <c r="C62" s="51" t="s">
        <v>395</v>
      </c>
      <c r="D62" s="60" t="s">
        <v>396</v>
      </c>
      <c r="E62" s="51" t="s">
        <v>307</v>
      </c>
      <c r="F62" s="51" t="n">
        <v>10.8</v>
      </c>
      <c r="G62" s="51" t="n">
        <v>11</v>
      </c>
      <c r="H62" s="51" t="n">
        <v>11.2</v>
      </c>
      <c r="I62" s="51" t="n">
        <v>11.5</v>
      </c>
      <c r="J62" s="51" t="n">
        <v>11.7</v>
      </c>
      <c r="K62" s="51" t="n">
        <v>11.7</v>
      </c>
      <c r="L62" s="51" t="n">
        <v>11.7</v>
      </c>
      <c r="M62" s="51" t="n">
        <v>11.7</v>
      </c>
      <c r="N62" s="51" t="n">
        <v>11.7</v>
      </c>
      <c r="O62" s="51" t="n">
        <v>11.7</v>
      </c>
      <c r="P62" s="0"/>
    </row>
    <row r="63" customFormat="false" ht="65.25" hidden="false" customHeight="true" outlineLevel="0" collapsed="false">
      <c r="A63" s="49" t="n">
        <v>2</v>
      </c>
      <c r="B63" s="49" t="n">
        <v>8</v>
      </c>
      <c r="C63" s="51" t="s">
        <v>397</v>
      </c>
      <c r="D63" s="60" t="s">
        <v>398</v>
      </c>
      <c r="E63" s="51" t="s">
        <v>307</v>
      </c>
      <c r="F63" s="51" t="n">
        <v>8.7</v>
      </c>
      <c r="G63" s="51" t="n">
        <v>8.9</v>
      </c>
      <c r="H63" s="51" t="n">
        <v>9.1</v>
      </c>
      <c r="I63" s="51" t="n">
        <v>9.2</v>
      </c>
      <c r="J63" s="51" t="n">
        <v>9.2</v>
      </c>
      <c r="K63" s="51" t="n">
        <v>9.2</v>
      </c>
      <c r="L63" s="51" t="n">
        <v>9.2</v>
      </c>
      <c r="M63" s="51" t="n">
        <v>9.3</v>
      </c>
      <c r="N63" s="51" t="n">
        <v>9.3</v>
      </c>
      <c r="O63" s="51" t="n">
        <v>9.4</v>
      </c>
      <c r="P63" s="0"/>
    </row>
    <row r="64" customFormat="false" ht="23.25" hidden="false" customHeight="true" outlineLevel="0" collapsed="false">
      <c r="A64" s="49"/>
      <c r="B64" s="49"/>
      <c r="C64" s="52" t="s">
        <v>399</v>
      </c>
      <c r="D64" s="52"/>
      <c r="E64" s="52"/>
      <c r="F64" s="52"/>
      <c r="G64" s="52"/>
      <c r="H64" s="52"/>
      <c r="I64" s="52"/>
      <c r="J64" s="52"/>
      <c r="K64" s="52"/>
      <c r="L64" s="52"/>
      <c r="M64" s="52"/>
      <c r="N64" s="52"/>
      <c r="O64" s="52"/>
      <c r="P64" s="0"/>
    </row>
    <row r="65" customFormat="false" ht="73.7" hidden="false" customHeight="true" outlineLevel="0" collapsed="false">
      <c r="A65" s="49" t="n">
        <v>2</v>
      </c>
      <c r="B65" s="49" t="n">
        <v>10</v>
      </c>
      <c r="C65" s="51" t="s">
        <v>400</v>
      </c>
      <c r="D65" s="60" t="s">
        <v>401</v>
      </c>
      <c r="E65" s="51" t="s">
        <v>307</v>
      </c>
      <c r="F65" s="51" t="n">
        <v>20.6</v>
      </c>
      <c r="G65" s="51" t="n">
        <v>29.4</v>
      </c>
      <c r="H65" s="51" t="n">
        <v>20</v>
      </c>
      <c r="I65" s="51" t="n">
        <v>19.8</v>
      </c>
      <c r="J65" s="51" t="n">
        <v>19.6</v>
      </c>
      <c r="K65" s="51" t="n">
        <v>19.4</v>
      </c>
      <c r="L65" s="51" t="n">
        <v>19.2</v>
      </c>
      <c r="M65" s="51" t="n">
        <v>19</v>
      </c>
      <c r="N65" s="51" t="n">
        <v>18.8</v>
      </c>
      <c r="O65" s="51" t="n">
        <v>18.6</v>
      </c>
      <c r="P65" s="0"/>
    </row>
    <row r="66" customFormat="false" ht="26.45" hidden="false" customHeight="true" outlineLevel="0" collapsed="false">
      <c r="A66" s="49"/>
      <c r="B66" s="49"/>
      <c r="C66" s="52" t="s">
        <v>402</v>
      </c>
      <c r="D66" s="52"/>
      <c r="E66" s="52"/>
      <c r="F66" s="52"/>
      <c r="G66" s="52"/>
      <c r="H66" s="52"/>
      <c r="I66" s="52"/>
      <c r="J66" s="52"/>
      <c r="K66" s="52"/>
      <c r="L66" s="52"/>
      <c r="M66" s="52"/>
      <c r="N66" s="52"/>
      <c r="O66" s="52"/>
      <c r="P66" s="0"/>
    </row>
    <row r="67" customFormat="false" ht="38.45" hidden="false" customHeight="true" outlineLevel="0" collapsed="false">
      <c r="A67" s="49" t="n">
        <v>2</v>
      </c>
      <c r="B67" s="49" t="n">
        <v>13</v>
      </c>
      <c r="C67" s="51" t="s">
        <v>403</v>
      </c>
      <c r="D67" s="60" t="s">
        <v>404</v>
      </c>
      <c r="E67" s="58" t="s">
        <v>295</v>
      </c>
      <c r="F67" s="51" t="n">
        <v>254.5</v>
      </c>
      <c r="G67" s="51" t="n">
        <v>255.8</v>
      </c>
      <c r="H67" s="51" t="n">
        <v>262.8</v>
      </c>
      <c r="I67" s="51" t="n">
        <v>261.3</v>
      </c>
      <c r="J67" s="51" t="n">
        <v>259.8</v>
      </c>
      <c r="K67" s="51" t="n">
        <v>258.5</v>
      </c>
      <c r="L67" s="51" t="n">
        <v>257.2</v>
      </c>
      <c r="M67" s="51" t="n">
        <v>256.1</v>
      </c>
      <c r="N67" s="51" t="n">
        <v>255</v>
      </c>
      <c r="O67" s="51" t="n">
        <v>253.9</v>
      </c>
      <c r="P67" s="0"/>
    </row>
    <row r="68" customFormat="false" ht="38.45" hidden="false" customHeight="true" outlineLevel="0" collapsed="false">
      <c r="A68" s="49" t="n">
        <v>2</v>
      </c>
      <c r="B68" s="49" t="n">
        <v>15</v>
      </c>
      <c r="C68" s="51" t="s">
        <v>405</v>
      </c>
      <c r="D68" s="60" t="s">
        <v>406</v>
      </c>
      <c r="E68" s="58" t="s">
        <v>295</v>
      </c>
      <c r="F68" s="51" t="n">
        <v>221</v>
      </c>
      <c r="G68" s="51" t="n">
        <v>227.8</v>
      </c>
      <c r="H68" s="51" t="n">
        <v>228.8</v>
      </c>
      <c r="I68" s="51" t="n">
        <v>226.1</v>
      </c>
      <c r="J68" s="51" t="n">
        <v>223.6</v>
      </c>
      <c r="K68" s="51" t="n">
        <v>221.4</v>
      </c>
      <c r="L68" s="51" t="n">
        <v>219.3</v>
      </c>
      <c r="M68" s="51" t="n">
        <v>215.3</v>
      </c>
      <c r="N68" s="51" t="n">
        <v>211.6</v>
      </c>
      <c r="O68" s="51" t="n">
        <v>208.5</v>
      </c>
      <c r="P68" s="0"/>
    </row>
    <row r="69" customFormat="false" ht="25.15" hidden="false" customHeight="true" outlineLevel="0" collapsed="false">
      <c r="A69" s="49"/>
      <c r="B69" s="49"/>
      <c r="C69" s="52" t="s">
        <v>407</v>
      </c>
      <c r="D69" s="52"/>
      <c r="E69" s="52"/>
      <c r="F69" s="52"/>
      <c r="G69" s="52"/>
      <c r="H69" s="52"/>
      <c r="I69" s="52"/>
      <c r="J69" s="52"/>
      <c r="K69" s="52"/>
      <c r="L69" s="52"/>
      <c r="M69" s="52"/>
      <c r="N69" s="52"/>
      <c r="O69" s="52"/>
      <c r="P69" s="0"/>
    </row>
    <row r="70" customFormat="false" ht="71" hidden="false" customHeight="true" outlineLevel="0" collapsed="false">
      <c r="A70" s="49" t="n">
        <v>2</v>
      </c>
      <c r="B70" s="49" t="n">
        <v>17</v>
      </c>
      <c r="C70" s="51" t="s">
        <v>408</v>
      </c>
      <c r="D70" s="60" t="s">
        <v>409</v>
      </c>
      <c r="E70" s="51" t="s">
        <v>307</v>
      </c>
      <c r="F70" s="51" t="n">
        <v>55</v>
      </c>
      <c r="G70" s="51" t="n">
        <v>55.7</v>
      </c>
      <c r="H70" s="59" t="n">
        <v>55.9</v>
      </c>
      <c r="I70" s="59" t="n">
        <v>56</v>
      </c>
      <c r="J70" s="59" t="n">
        <v>56.1</v>
      </c>
      <c r="K70" s="59" t="n">
        <v>56.2</v>
      </c>
      <c r="L70" s="59" t="n">
        <v>56.5</v>
      </c>
      <c r="M70" s="59" t="n">
        <v>56.6</v>
      </c>
      <c r="N70" s="59" t="n">
        <v>56.7</v>
      </c>
      <c r="O70" s="59" t="n">
        <v>56.8</v>
      </c>
      <c r="P70" s="0"/>
    </row>
    <row r="71" customFormat="false" ht="95.3" hidden="false" customHeight="true" outlineLevel="0" collapsed="false">
      <c r="A71" s="49" t="n">
        <v>2</v>
      </c>
      <c r="B71" s="49" t="n">
        <v>18</v>
      </c>
      <c r="C71" s="51" t="s">
        <v>410</v>
      </c>
      <c r="D71" s="63" t="s">
        <v>411</v>
      </c>
      <c r="E71" s="51" t="s">
        <v>307</v>
      </c>
      <c r="F71" s="51" t="n">
        <v>30</v>
      </c>
      <c r="G71" s="51" t="n">
        <v>29.5</v>
      </c>
      <c r="H71" s="59" t="n">
        <v>28.8</v>
      </c>
      <c r="I71" s="59" t="n">
        <v>28.1</v>
      </c>
      <c r="J71" s="59" t="n">
        <v>27.6</v>
      </c>
      <c r="K71" s="59" t="n">
        <v>27.1</v>
      </c>
      <c r="L71" s="59" t="n">
        <v>26.6</v>
      </c>
      <c r="M71" s="59" t="n">
        <v>26.1</v>
      </c>
      <c r="N71" s="59" t="n">
        <v>25.8</v>
      </c>
      <c r="O71" s="59" t="n">
        <v>25.5</v>
      </c>
      <c r="P71" s="0"/>
    </row>
    <row r="72" customFormat="false" ht="79.1" hidden="false" customHeight="true" outlineLevel="0" collapsed="false">
      <c r="A72" s="49"/>
      <c r="B72" s="49"/>
      <c r="C72" s="51" t="s">
        <v>412</v>
      </c>
      <c r="D72" s="63" t="s">
        <v>413</v>
      </c>
      <c r="E72" s="58" t="s">
        <v>307</v>
      </c>
      <c r="F72" s="55" t="n">
        <v>0</v>
      </c>
      <c r="G72" s="55" t="n">
        <v>0</v>
      </c>
      <c r="H72" s="51" t="n">
        <v>0</v>
      </c>
      <c r="I72" s="51" t="n">
        <v>45.22</v>
      </c>
      <c r="J72" s="51" t="n">
        <v>89.33</v>
      </c>
      <c r="K72" s="51" t="n">
        <v>100</v>
      </c>
      <c r="L72" s="55" t="s">
        <v>365</v>
      </c>
      <c r="M72" s="55" t="s">
        <v>365</v>
      </c>
      <c r="N72" s="55" t="s">
        <v>365</v>
      </c>
      <c r="O72" s="55" t="s">
        <v>365</v>
      </c>
      <c r="P72" s="0"/>
    </row>
    <row r="73" customFormat="false" ht="23.45" hidden="false" customHeight="true" outlineLevel="0" collapsed="false">
      <c r="A73" s="49"/>
      <c r="B73" s="49"/>
      <c r="C73" s="52" t="s">
        <v>414</v>
      </c>
      <c r="D73" s="52"/>
      <c r="E73" s="52"/>
      <c r="F73" s="52"/>
      <c r="G73" s="52"/>
      <c r="H73" s="52"/>
      <c r="I73" s="52"/>
      <c r="J73" s="52"/>
      <c r="K73" s="52"/>
      <c r="L73" s="52"/>
      <c r="M73" s="52"/>
      <c r="N73" s="52"/>
      <c r="O73" s="52"/>
      <c r="P73" s="0"/>
    </row>
    <row r="74" customFormat="false" ht="85.4" hidden="false" customHeight="true" outlineLevel="0" collapsed="false">
      <c r="A74" s="49" t="n">
        <v>2</v>
      </c>
      <c r="B74" s="49" t="n">
        <v>19</v>
      </c>
      <c r="C74" s="51" t="s">
        <v>415</v>
      </c>
      <c r="D74" s="63" t="s">
        <v>416</v>
      </c>
      <c r="E74" s="51" t="s">
        <v>307</v>
      </c>
      <c r="F74" s="51" t="n">
        <v>93.6</v>
      </c>
      <c r="G74" s="51" t="n">
        <v>94.5</v>
      </c>
      <c r="H74" s="51" t="n">
        <v>94.5</v>
      </c>
      <c r="I74" s="51" t="n">
        <v>94.6</v>
      </c>
      <c r="J74" s="51" t="n">
        <v>94.7</v>
      </c>
      <c r="K74" s="51" t="n">
        <v>94.8</v>
      </c>
      <c r="L74" s="51" t="n">
        <v>94.9</v>
      </c>
      <c r="M74" s="51" t="n">
        <v>95</v>
      </c>
      <c r="N74" s="51" t="n">
        <v>95</v>
      </c>
      <c r="O74" s="51" t="n">
        <v>95</v>
      </c>
      <c r="P74" s="0"/>
    </row>
    <row r="75" customFormat="false" ht="22.9" hidden="false" customHeight="true" outlineLevel="0" collapsed="false">
      <c r="A75" s="49"/>
      <c r="B75" s="49"/>
      <c r="C75" s="52" t="s">
        <v>417</v>
      </c>
      <c r="D75" s="52"/>
      <c r="E75" s="52"/>
      <c r="F75" s="52"/>
      <c r="G75" s="52"/>
      <c r="H75" s="52"/>
      <c r="I75" s="52"/>
      <c r="J75" s="52"/>
      <c r="K75" s="52"/>
      <c r="L75" s="52"/>
      <c r="M75" s="52"/>
      <c r="N75" s="52"/>
      <c r="O75" s="52"/>
      <c r="P75" s="0"/>
    </row>
    <row r="76" customFormat="false" ht="78.2" hidden="false" customHeight="true" outlineLevel="0" collapsed="false">
      <c r="A76" s="49" t="n">
        <v>2</v>
      </c>
      <c r="B76" s="49" t="n">
        <v>21</v>
      </c>
      <c r="C76" s="51" t="s">
        <v>418</v>
      </c>
      <c r="D76" s="63" t="s">
        <v>419</v>
      </c>
      <c r="E76" s="51" t="s">
        <v>307</v>
      </c>
      <c r="F76" s="51" t="n">
        <v>0.01</v>
      </c>
      <c r="G76" s="51" t="n">
        <v>0.01</v>
      </c>
      <c r="H76" s="51" t="n">
        <v>0.01</v>
      </c>
      <c r="I76" s="51" t="n">
        <v>0.01</v>
      </c>
      <c r="J76" s="51" t="n">
        <v>0.01</v>
      </c>
      <c r="K76" s="51" t="n">
        <v>0.01</v>
      </c>
      <c r="L76" s="51" t="n">
        <v>0.01</v>
      </c>
      <c r="M76" s="51" t="n">
        <v>0.01</v>
      </c>
      <c r="N76" s="51" t="n">
        <v>0.01</v>
      </c>
      <c r="O76" s="51" t="n">
        <v>0.01</v>
      </c>
      <c r="P76" s="0"/>
    </row>
    <row r="77" customFormat="false" ht="25.15" hidden="false" customHeight="true" outlineLevel="0" collapsed="false">
      <c r="A77" s="49"/>
      <c r="B77" s="49"/>
      <c r="C77" s="52" t="s">
        <v>420</v>
      </c>
      <c r="D77" s="52"/>
      <c r="E77" s="52"/>
      <c r="F77" s="52"/>
      <c r="G77" s="52"/>
      <c r="H77" s="52"/>
      <c r="I77" s="52"/>
      <c r="J77" s="52"/>
      <c r="K77" s="52"/>
      <c r="L77" s="52"/>
      <c r="M77" s="52"/>
      <c r="N77" s="52"/>
      <c r="O77" s="52"/>
      <c r="P77" s="0"/>
    </row>
    <row r="78" customFormat="false" ht="38.45" hidden="false" customHeight="true" outlineLevel="0" collapsed="false">
      <c r="A78" s="0"/>
      <c r="B78" s="0"/>
      <c r="C78" s="51" t="s">
        <v>421</v>
      </c>
      <c r="D78" s="60" t="s">
        <v>422</v>
      </c>
      <c r="E78" s="58" t="s">
        <v>423</v>
      </c>
      <c r="F78" s="51" t="n">
        <v>12.4</v>
      </c>
      <c r="G78" s="51" t="n">
        <v>12.1</v>
      </c>
      <c r="H78" s="51" t="n">
        <v>12.1</v>
      </c>
      <c r="I78" s="51" t="n">
        <v>12.1</v>
      </c>
      <c r="J78" s="51" t="n">
        <v>12</v>
      </c>
      <c r="K78" s="51" t="n">
        <v>11.9</v>
      </c>
      <c r="L78" s="51" t="n">
        <v>11.8</v>
      </c>
      <c r="M78" s="51" t="n">
        <v>11.7</v>
      </c>
      <c r="N78" s="51" t="n">
        <v>10.8</v>
      </c>
      <c r="O78" s="51" t="n">
        <v>10.7</v>
      </c>
      <c r="P78" s="0"/>
    </row>
    <row r="79" customFormat="false" ht="64.7" hidden="false" customHeight="true" outlineLevel="0" collapsed="false">
      <c r="A79" s="49"/>
      <c r="B79" s="49"/>
      <c r="C79" s="51" t="s">
        <v>424</v>
      </c>
      <c r="D79" s="63" t="s">
        <v>425</v>
      </c>
      <c r="E79" s="58" t="s">
        <v>307</v>
      </c>
      <c r="F79" s="55" t="n">
        <v>0</v>
      </c>
      <c r="G79" s="55" t="n">
        <v>0</v>
      </c>
      <c r="H79" s="51" t="n">
        <v>0</v>
      </c>
      <c r="I79" s="51" t="n">
        <v>6.23</v>
      </c>
      <c r="J79" s="51" t="n">
        <v>56.09</v>
      </c>
      <c r="K79" s="51" t="n">
        <v>100</v>
      </c>
      <c r="L79" s="55" t="s">
        <v>365</v>
      </c>
      <c r="M79" s="55" t="s">
        <v>365</v>
      </c>
      <c r="N79" s="55" t="s">
        <v>365</v>
      </c>
      <c r="O79" s="55" t="s">
        <v>365</v>
      </c>
      <c r="P79" s="0"/>
    </row>
    <row r="80" customFormat="false" ht="99.8" hidden="false" customHeight="true" outlineLevel="0" collapsed="false">
      <c r="A80" s="49"/>
      <c r="B80" s="49"/>
      <c r="C80" s="51" t="s">
        <v>426</v>
      </c>
      <c r="D80" s="63" t="s">
        <v>427</v>
      </c>
      <c r="E80" s="58" t="s">
        <v>307</v>
      </c>
      <c r="F80" s="55" t="n">
        <v>0</v>
      </c>
      <c r="G80" s="55" t="n">
        <v>0</v>
      </c>
      <c r="H80" s="51" t="n">
        <v>0</v>
      </c>
      <c r="I80" s="51" t="n">
        <v>100</v>
      </c>
      <c r="J80" s="51" t="s">
        <v>365</v>
      </c>
      <c r="K80" s="51" t="s">
        <v>365</v>
      </c>
      <c r="L80" s="55" t="s">
        <v>365</v>
      </c>
      <c r="M80" s="55" t="s">
        <v>365</v>
      </c>
      <c r="N80" s="55" t="s">
        <v>365</v>
      </c>
      <c r="O80" s="55" t="s">
        <v>365</v>
      </c>
      <c r="P80" s="0"/>
    </row>
    <row r="81" customFormat="false" ht="28.5" hidden="false" customHeight="true" outlineLevel="0" collapsed="false">
      <c r="A81" s="49"/>
      <c r="B81" s="49"/>
      <c r="C81" s="52" t="s">
        <v>428</v>
      </c>
      <c r="D81" s="52"/>
      <c r="E81" s="52"/>
      <c r="F81" s="52"/>
      <c r="G81" s="52"/>
      <c r="H81" s="52"/>
      <c r="I81" s="52"/>
      <c r="J81" s="52"/>
      <c r="K81" s="52"/>
      <c r="L81" s="52"/>
      <c r="M81" s="52"/>
      <c r="N81" s="52"/>
      <c r="O81" s="52"/>
      <c r="P81" s="0"/>
    </row>
    <row r="82" customFormat="false" ht="86.3" hidden="false" customHeight="true" outlineLevel="0" collapsed="false">
      <c r="A82" s="49" t="n">
        <v>2</v>
      </c>
      <c r="B82" s="49" t="n">
        <v>21</v>
      </c>
      <c r="C82" s="51" t="s">
        <v>429</v>
      </c>
      <c r="D82" s="63" t="s">
        <v>430</v>
      </c>
      <c r="E82" s="51" t="s">
        <v>307</v>
      </c>
      <c r="F82" s="51" t="n">
        <v>75</v>
      </c>
      <c r="G82" s="51" t="n">
        <v>81.2</v>
      </c>
      <c r="H82" s="51" t="n">
        <v>81.5</v>
      </c>
      <c r="I82" s="51" t="n">
        <v>82</v>
      </c>
      <c r="J82" s="51" t="n">
        <v>84</v>
      </c>
      <c r="K82" s="51" t="n">
        <v>85</v>
      </c>
      <c r="L82" s="51" t="n">
        <v>87</v>
      </c>
      <c r="M82" s="51" t="n">
        <v>88</v>
      </c>
      <c r="N82" s="51" t="n">
        <v>89</v>
      </c>
      <c r="O82" s="51" t="n">
        <v>90</v>
      </c>
      <c r="P82" s="0"/>
    </row>
    <row r="83" customFormat="false" ht="19.9" hidden="false" customHeight="true" outlineLevel="0" collapsed="false">
      <c r="A83" s="49"/>
      <c r="B83" s="49"/>
      <c r="C83" s="52" t="s">
        <v>431</v>
      </c>
      <c r="D83" s="52"/>
      <c r="E83" s="52"/>
      <c r="F83" s="52"/>
      <c r="G83" s="52"/>
      <c r="H83" s="52"/>
      <c r="I83" s="52"/>
      <c r="J83" s="52"/>
      <c r="K83" s="52"/>
      <c r="L83" s="52"/>
      <c r="M83" s="52"/>
      <c r="N83" s="52"/>
      <c r="O83" s="52"/>
      <c r="P83" s="0"/>
    </row>
    <row r="84" customFormat="false" ht="67.4" hidden="false" customHeight="true" outlineLevel="0" collapsed="false">
      <c r="A84" s="49" t="n">
        <v>2</v>
      </c>
      <c r="B84" s="49" t="n">
        <v>23</v>
      </c>
      <c r="C84" s="51" t="s">
        <v>432</v>
      </c>
      <c r="D84" s="60" t="s">
        <v>433</v>
      </c>
      <c r="E84" s="51" t="s">
        <v>307</v>
      </c>
      <c r="F84" s="51" t="n">
        <v>20</v>
      </c>
      <c r="G84" s="51" t="n">
        <v>20</v>
      </c>
      <c r="H84" s="51" t="n">
        <v>20</v>
      </c>
      <c r="I84" s="51" t="n">
        <v>100</v>
      </c>
      <c r="J84" s="51" t="n">
        <v>100</v>
      </c>
      <c r="K84" s="51" t="n">
        <v>100</v>
      </c>
      <c r="L84" s="51" t="n">
        <v>100</v>
      </c>
      <c r="M84" s="51" t="n">
        <v>100</v>
      </c>
      <c r="N84" s="51" t="n">
        <v>100</v>
      </c>
      <c r="O84" s="51" t="n">
        <v>100</v>
      </c>
      <c r="P84" s="0"/>
    </row>
    <row r="85" customFormat="false" ht="20.45" hidden="false" customHeight="true" outlineLevel="0" collapsed="false">
      <c r="A85" s="0"/>
      <c r="B85" s="0"/>
      <c r="C85" s="62" t="s">
        <v>434</v>
      </c>
      <c r="D85" s="62"/>
      <c r="E85" s="62"/>
      <c r="F85" s="62"/>
      <c r="G85" s="62"/>
      <c r="H85" s="62"/>
      <c r="I85" s="62"/>
      <c r="J85" s="62"/>
      <c r="K85" s="62"/>
      <c r="L85" s="62"/>
      <c r="M85" s="62"/>
      <c r="N85" s="62"/>
      <c r="O85" s="62"/>
      <c r="P85" s="0"/>
    </row>
    <row r="86" customFormat="false" ht="20.45" hidden="false" customHeight="true" outlineLevel="0" collapsed="false">
      <c r="A86" s="0"/>
      <c r="B86" s="0"/>
      <c r="C86" s="52" t="s">
        <v>435</v>
      </c>
      <c r="D86" s="52"/>
      <c r="E86" s="52"/>
      <c r="F86" s="52"/>
      <c r="G86" s="52"/>
      <c r="H86" s="52"/>
      <c r="I86" s="52"/>
      <c r="J86" s="52"/>
      <c r="K86" s="52"/>
      <c r="L86" s="52"/>
      <c r="M86" s="52"/>
      <c r="N86" s="52"/>
      <c r="O86" s="52"/>
      <c r="P86" s="0"/>
    </row>
    <row r="87" customFormat="false" ht="82.7" hidden="false" customHeight="true" outlineLevel="0" collapsed="false">
      <c r="A87" s="49" t="n">
        <v>4</v>
      </c>
      <c r="B87" s="49" t="n">
        <v>1</v>
      </c>
      <c r="C87" s="51" t="s">
        <v>436</v>
      </c>
      <c r="D87" s="63" t="s">
        <v>437</v>
      </c>
      <c r="E87" s="51" t="s">
        <v>307</v>
      </c>
      <c r="F87" s="51" t="n">
        <v>65</v>
      </c>
      <c r="G87" s="51" t="n">
        <v>70</v>
      </c>
      <c r="H87" s="51" t="n">
        <v>70</v>
      </c>
      <c r="I87" s="51" t="n">
        <v>71</v>
      </c>
      <c r="J87" s="51" t="n">
        <v>71</v>
      </c>
      <c r="K87" s="51" t="n">
        <v>72</v>
      </c>
      <c r="L87" s="51" t="n">
        <v>72</v>
      </c>
      <c r="M87" s="51" t="n">
        <v>73</v>
      </c>
      <c r="N87" s="51" t="n">
        <v>73</v>
      </c>
      <c r="O87" s="51" t="n">
        <v>74</v>
      </c>
      <c r="P87" s="0"/>
    </row>
    <row r="88" customFormat="false" ht="65.6" hidden="false" customHeight="true" outlineLevel="0" collapsed="false">
      <c r="A88" s="0"/>
      <c r="B88" s="0"/>
      <c r="C88" s="51" t="s">
        <v>438</v>
      </c>
      <c r="D88" s="63" t="s">
        <v>439</v>
      </c>
      <c r="E88" s="51" t="s">
        <v>307</v>
      </c>
      <c r="F88" s="51" t="n">
        <v>75</v>
      </c>
      <c r="G88" s="51" t="n">
        <v>76</v>
      </c>
      <c r="H88" s="51" t="n">
        <v>77</v>
      </c>
      <c r="I88" s="51" t="n">
        <v>78</v>
      </c>
      <c r="J88" s="51" t="n">
        <v>80</v>
      </c>
      <c r="K88" s="51" t="n">
        <v>81</v>
      </c>
      <c r="L88" s="51" t="n">
        <v>82</v>
      </c>
      <c r="M88" s="51" t="n">
        <v>83</v>
      </c>
      <c r="N88" s="51" t="n">
        <v>84</v>
      </c>
      <c r="O88" s="51" t="n">
        <v>85</v>
      </c>
      <c r="P88" s="0"/>
    </row>
    <row r="89" customFormat="false" ht="66.5" hidden="false" customHeight="true" outlineLevel="0" collapsed="false">
      <c r="A89" s="0"/>
      <c r="B89" s="0"/>
      <c r="C89" s="51" t="s">
        <v>440</v>
      </c>
      <c r="D89" s="60" t="s">
        <v>441</v>
      </c>
      <c r="E89" s="58" t="s">
        <v>307</v>
      </c>
      <c r="F89" s="55" t="n">
        <v>0</v>
      </c>
      <c r="G89" s="55" t="n">
        <v>0</v>
      </c>
      <c r="H89" s="55" t="n">
        <v>0</v>
      </c>
      <c r="I89" s="51" t="n">
        <v>100</v>
      </c>
      <c r="J89" s="51" t="s">
        <v>365</v>
      </c>
      <c r="K89" s="51" t="s">
        <v>365</v>
      </c>
      <c r="L89" s="55" t="s">
        <v>365</v>
      </c>
      <c r="M89" s="55" t="s">
        <v>365</v>
      </c>
      <c r="N89" s="55" t="s">
        <v>365</v>
      </c>
      <c r="O89" s="55" t="s">
        <v>365</v>
      </c>
      <c r="P89" s="0"/>
    </row>
    <row r="90" customFormat="false" ht="22.5" hidden="false" customHeight="true" outlineLevel="0" collapsed="false">
      <c r="A90" s="0"/>
      <c r="B90" s="0"/>
      <c r="C90" s="52" t="s">
        <v>442</v>
      </c>
      <c r="D90" s="52"/>
      <c r="E90" s="52"/>
      <c r="F90" s="52"/>
      <c r="G90" s="52"/>
      <c r="H90" s="52"/>
      <c r="I90" s="52"/>
      <c r="J90" s="52"/>
      <c r="K90" s="52"/>
      <c r="L90" s="52"/>
      <c r="M90" s="52"/>
      <c r="N90" s="52"/>
      <c r="O90" s="52"/>
      <c r="P90" s="0"/>
    </row>
    <row r="91" customFormat="false" ht="66.5" hidden="false" customHeight="true" outlineLevel="0" collapsed="false">
      <c r="A91" s="49" t="n">
        <v>4</v>
      </c>
      <c r="B91" s="49" t="n">
        <v>2</v>
      </c>
      <c r="C91" s="51" t="s">
        <v>443</v>
      </c>
      <c r="D91" s="63" t="s">
        <v>444</v>
      </c>
      <c r="E91" s="51" t="s">
        <v>307</v>
      </c>
      <c r="F91" s="51" t="n">
        <v>99.9</v>
      </c>
      <c r="G91" s="51" t="n">
        <v>99.9</v>
      </c>
      <c r="H91" s="51" t="n">
        <v>99.2</v>
      </c>
      <c r="I91" s="51" t="n">
        <v>99.3</v>
      </c>
      <c r="J91" s="51" t="n">
        <v>99.4</v>
      </c>
      <c r="K91" s="51" t="n">
        <v>99.5</v>
      </c>
      <c r="L91" s="51" t="n">
        <v>99.6</v>
      </c>
      <c r="M91" s="51" t="n">
        <v>99.6</v>
      </c>
      <c r="N91" s="51" t="n">
        <v>99.6</v>
      </c>
      <c r="O91" s="51" t="n">
        <v>99.6</v>
      </c>
      <c r="P91" s="0"/>
    </row>
    <row r="92" customFormat="false" ht="70.1" hidden="false" customHeight="true" outlineLevel="0" collapsed="false">
      <c r="A92" s="49" t="n">
        <v>4</v>
      </c>
      <c r="B92" s="49" t="n">
        <v>3</v>
      </c>
      <c r="C92" s="51" t="s">
        <v>445</v>
      </c>
      <c r="D92" s="60" t="s">
        <v>446</v>
      </c>
      <c r="E92" s="51" t="s">
        <v>307</v>
      </c>
      <c r="F92" s="51" t="n">
        <v>98</v>
      </c>
      <c r="G92" s="51" t="n">
        <v>99.5</v>
      </c>
      <c r="H92" s="51" t="n">
        <v>98.2</v>
      </c>
      <c r="I92" s="51" t="n">
        <v>98.3</v>
      </c>
      <c r="J92" s="51" t="n">
        <v>98.4</v>
      </c>
      <c r="K92" s="51" t="n">
        <v>98.5</v>
      </c>
      <c r="L92" s="51" t="n">
        <v>98.6</v>
      </c>
      <c r="M92" s="51" t="n">
        <v>98.6</v>
      </c>
      <c r="N92" s="51" t="n">
        <v>98.7</v>
      </c>
      <c r="O92" s="51" t="n">
        <v>98.7</v>
      </c>
      <c r="P92" s="0"/>
    </row>
    <row r="93" customFormat="false" ht="24.75" hidden="false" customHeight="true" outlineLevel="0" collapsed="false">
      <c r="A93" s="49"/>
      <c r="B93" s="49"/>
      <c r="C93" s="52" t="s">
        <v>447</v>
      </c>
      <c r="D93" s="52"/>
      <c r="E93" s="52"/>
      <c r="F93" s="52"/>
      <c r="G93" s="52"/>
      <c r="H93" s="52"/>
      <c r="I93" s="52"/>
      <c r="J93" s="52"/>
      <c r="K93" s="52"/>
      <c r="L93" s="52"/>
      <c r="M93" s="52"/>
      <c r="N93" s="52"/>
      <c r="O93" s="52"/>
      <c r="P93" s="0"/>
    </row>
    <row r="94" customFormat="false" ht="44.25" hidden="false" customHeight="true" outlineLevel="0" collapsed="false">
      <c r="A94" s="49" t="n">
        <v>4</v>
      </c>
      <c r="B94" s="49" t="n">
        <v>4</v>
      </c>
      <c r="C94" s="51" t="s">
        <v>448</v>
      </c>
      <c r="D94" s="60" t="s">
        <v>449</v>
      </c>
      <c r="E94" s="51" t="s">
        <v>292</v>
      </c>
      <c r="F94" s="51" t="n">
        <v>0.9</v>
      </c>
      <c r="G94" s="51" t="n">
        <v>1.3</v>
      </c>
      <c r="H94" s="51" t="n">
        <v>1.3</v>
      </c>
      <c r="I94" s="51" t="n">
        <v>1.2</v>
      </c>
      <c r="J94" s="51" t="n">
        <v>1.2</v>
      </c>
      <c r="K94" s="51" t="n">
        <v>1.1</v>
      </c>
      <c r="L94" s="51" t="n">
        <v>1</v>
      </c>
      <c r="M94" s="51" t="n">
        <v>1</v>
      </c>
      <c r="N94" s="51" t="n">
        <v>0.9</v>
      </c>
      <c r="O94" s="51" t="n">
        <v>0.8</v>
      </c>
      <c r="P94" s="0"/>
    </row>
    <row r="95" customFormat="false" ht="82.7" hidden="false" customHeight="true" outlineLevel="0" collapsed="false">
      <c r="A95" s="49"/>
      <c r="B95" s="49"/>
      <c r="C95" s="51" t="s">
        <v>450</v>
      </c>
      <c r="D95" s="60" t="s">
        <v>451</v>
      </c>
      <c r="E95" s="51" t="s">
        <v>452</v>
      </c>
      <c r="F95" s="51" t="n">
        <v>719</v>
      </c>
      <c r="G95" s="51" t="n">
        <v>720</v>
      </c>
      <c r="H95" s="51" t="n">
        <v>725</v>
      </c>
      <c r="I95" s="51" t="n">
        <v>730</v>
      </c>
      <c r="J95" s="51" t="n">
        <v>735</v>
      </c>
      <c r="K95" s="51" t="n">
        <v>740</v>
      </c>
      <c r="L95" s="51" t="n">
        <v>745</v>
      </c>
      <c r="M95" s="51" t="n">
        <v>750</v>
      </c>
      <c r="N95" s="51" t="n">
        <v>755</v>
      </c>
      <c r="O95" s="51" t="n">
        <v>765</v>
      </c>
      <c r="P95" s="0"/>
    </row>
    <row r="96" customFormat="false" ht="21" hidden="false" customHeight="true" outlineLevel="0" collapsed="false">
      <c r="A96" s="49" t="n">
        <v>4</v>
      </c>
      <c r="B96" s="49" t="n">
        <v>5</v>
      </c>
      <c r="C96" s="52" t="s">
        <v>453</v>
      </c>
      <c r="D96" s="52"/>
      <c r="E96" s="52"/>
      <c r="F96" s="52"/>
      <c r="G96" s="52"/>
      <c r="H96" s="52"/>
      <c r="I96" s="52"/>
      <c r="J96" s="52"/>
      <c r="K96" s="52"/>
      <c r="L96" s="52"/>
      <c r="M96" s="52"/>
      <c r="N96" s="52"/>
      <c r="O96" s="52"/>
      <c r="P96" s="0"/>
    </row>
    <row r="97" customFormat="false" ht="55.7" hidden="false" customHeight="true" outlineLevel="0" collapsed="false">
      <c r="A97" s="49" t="n">
        <v>4</v>
      </c>
      <c r="B97" s="49" t="n">
        <v>5</v>
      </c>
      <c r="C97" s="51" t="s">
        <v>454</v>
      </c>
      <c r="D97" s="60" t="s">
        <v>455</v>
      </c>
      <c r="E97" s="51" t="s">
        <v>456</v>
      </c>
      <c r="F97" s="51" t="n">
        <v>7.3</v>
      </c>
      <c r="G97" s="51" t="n">
        <v>7.1</v>
      </c>
      <c r="H97" s="51" t="n">
        <v>8.2</v>
      </c>
      <c r="I97" s="51" t="n">
        <v>8.1</v>
      </c>
      <c r="J97" s="51" t="n">
        <v>8</v>
      </c>
      <c r="K97" s="51" t="n">
        <v>7.9</v>
      </c>
      <c r="L97" s="51" t="n">
        <v>7.7</v>
      </c>
      <c r="M97" s="51" t="n">
        <v>7.5</v>
      </c>
      <c r="N97" s="51" t="n">
        <v>7.5</v>
      </c>
      <c r="O97" s="51" t="n">
        <v>7.4</v>
      </c>
      <c r="P97" s="0"/>
    </row>
    <row r="98" customFormat="false" ht="45.85" hidden="false" customHeight="true" outlineLevel="0" collapsed="false">
      <c r="A98" s="49" t="n">
        <v>4</v>
      </c>
      <c r="B98" s="49" t="n">
        <v>10</v>
      </c>
      <c r="C98" s="51" t="s">
        <v>457</v>
      </c>
      <c r="D98" s="63" t="s">
        <v>458</v>
      </c>
      <c r="E98" s="51" t="s">
        <v>307</v>
      </c>
      <c r="F98" s="51" t="n">
        <v>0.13</v>
      </c>
      <c r="G98" s="51" t="n">
        <v>0.17</v>
      </c>
      <c r="H98" s="51" t="n">
        <v>0.17</v>
      </c>
      <c r="I98" s="51" t="n">
        <v>0.17</v>
      </c>
      <c r="J98" s="51" t="n">
        <v>0.16</v>
      </c>
      <c r="K98" s="51" t="n">
        <v>0.16</v>
      </c>
      <c r="L98" s="51" t="n">
        <v>0.16</v>
      </c>
      <c r="M98" s="51" t="n">
        <v>0.15</v>
      </c>
      <c r="N98" s="51" t="n">
        <v>0.15</v>
      </c>
      <c r="O98" s="51" t="n">
        <v>0.14</v>
      </c>
      <c r="P98" s="0"/>
    </row>
    <row r="99" customFormat="false" ht="67.4" hidden="false" customHeight="true" outlineLevel="0" collapsed="false">
      <c r="A99" s="49" t="n">
        <v>4</v>
      </c>
      <c r="B99" s="49" t="n">
        <v>11</v>
      </c>
      <c r="C99" s="51" t="s">
        <v>459</v>
      </c>
      <c r="D99" s="63" t="s">
        <v>460</v>
      </c>
      <c r="E99" s="51" t="s">
        <v>461</v>
      </c>
      <c r="F99" s="51" t="n">
        <v>20.6</v>
      </c>
      <c r="G99" s="51" t="n">
        <v>21.1</v>
      </c>
      <c r="H99" s="59" t="n">
        <v>22.9008803657661</v>
      </c>
      <c r="I99" s="59" t="n">
        <v>23.0094701713373</v>
      </c>
      <c r="J99" s="59" t="n">
        <v>23.110467627092</v>
      </c>
      <c r="K99" s="59" t="n">
        <v>23.204892443466</v>
      </c>
      <c r="L99" s="59" t="n">
        <v>23.2935701724231</v>
      </c>
      <c r="M99" s="59" t="n">
        <v>23.3771787496531</v>
      </c>
      <c r="N99" s="59" t="n">
        <v>23.4562818472563</v>
      </c>
      <c r="O99" s="59" t="n">
        <v>23.5313532884663</v>
      </c>
      <c r="P99" s="0"/>
    </row>
    <row r="100" customFormat="false" ht="28.9" hidden="false" customHeight="true" outlineLevel="0" collapsed="false">
      <c r="A100" s="49"/>
      <c r="B100" s="49"/>
      <c r="C100" s="52" t="s">
        <v>462</v>
      </c>
      <c r="D100" s="52"/>
      <c r="E100" s="52"/>
      <c r="F100" s="52"/>
      <c r="G100" s="52"/>
      <c r="H100" s="52"/>
      <c r="I100" s="52"/>
      <c r="J100" s="52"/>
      <c r="K100" s="52"/>
      <c r="L100" s="52"/>
      <c r="M100" s="52"/>
      <c r="N100" s="52"/>
      <c r="O100" s="52"/>
      <c r="P100" s="0"/>
    </row>
    <row r="101" customFormat="false" ht="77.3" hidden="false" customHeight="true" outlineLevel="0" collapsed="false">
      <c r="A101" s="49"/>
      <c r="B101" s="49"/>
      <c r="C101" s="51" t="s">
        <v>463</v>
      </c>
      <c r="D101" s="63" t="s">
        <v>464</v>
      </c>
      <c r="E101" s="51" t="s">
        <v>307</v>
      </c>
      <c r="F101" s="51" t="n">
        <v>87</v>
      </c>
      <c r="G101" s="51" t="n">
        <v>94</v>
      </c>
      <c r="H101" s="51" t="n">
        <v>95</v>
      </c>
      <c r="I101" s="51" t="n">
        <v>95</v>
      </c>
      <c r="J101" s="51" t="n">
        <v>96</v>
      </c>
      <c r="K101" s="51" t="n">
        <v>96</v>
      </c>
      <c r="L101" s="51" t="n">
        <v>97</v>
      </c>
      <c r="M101" s="51" t="n">
        <v>97</v>
      </c>
      <c r="N101" s="51" t="n">
        <v>98</v>
      </c>
      <c r="O101" s="51" t="n">
        <v>99</v>
      </c>
      <c r="P101" s="0"/>
    </row>
    <row r="102" customFormat="false" ht="26.45" hidden="false" customHeight="true" outlineLevel="0" collapsed="false">
      <c r="A102" s="49"/>
      <c r="B102" s="49"/>
      <c r="C102" s="52" t="s">
        <v>465</v>
      </c>
      <c r="D102" s="52"/>
      <c r="E102" s="52"/>
      <c r="F102" s="52"/>
      <c r="G102" s="52"/>
      <c r="H102" s="52"/>
      <c r="I102" s="52"/>
      <c r="J102" s="52"/>
      <c r="K102" s="52"/>
      <c r="L102" s="52"/>
      <c r="M102" s="52"/>
      <c r="N102" s="52"/>
      <c r="O102" s="52"/>
      <c r="P102" s="0"/>
    </row>
    <row r="103" customFormat="false" ht="82.7" hidden="false" customHeight="true" outlineLevel="0" collapsed="false">
      <c r="A103" s="49" t="n">
        <v>4</v>
      </c>
      <c r="B103" s="49" t="n">
        <v>12</v>
      </c>
      <c r="C103" s="51" t="s">
        <v>466</v>
      </c>
      <c r="D103" s="63" t="s">
        <v>467</v>
      </c>
      <c r="E103" s="51" t="s">
        <v>307</v>
      </c>
      <c r="F103" s="51" t="n">
        <v>21.3</v>
      </c>
      <c r="G103" s="51" t="n">
        <v>19.7</v>
      </c>
      <c r="H103" s="51" t="n">
        <v>19.7</v>
      </c>
      <c r="I103" s="51" t="n">
        <v>19.8</v>
      </c>
      <c r="J103" s="51" t="n">
        <v>19.8</v>
      </c>
      <c r="K103" s="51" t="n">
        <v>19.8</v>
      </c>
      <c r="L103" s="51" t="n">
        <v>19.9</v>
      </c>
      <c r="M103" s="51" t="n">
        <v>19.9</v>
      </c>
      <c r="N103" s="51" t="n">
        <v>19.9</v>
      </c>
      <c r="O103" s="51" t="n">
        <v>20</v>
      </c>
      <c r="P103" s="0"/>
    </row>
    <row r="104" customFormat="false" ht="24.6" hidden="false" customHeight="true" outlineLevel="0" collapsed="false">
      <c r="A104" s="0"/>
      <c r="B104" s="0"/>
      <c r="C104" s="62" t="s">
        <v>468</v>
      </c>
      <c r="D104" s="62"/>
      <c r="E104" s="62"/>
      <c r="F104" s="62"/>
      <c r="G104" s="62"/>
      <c r="H104" s="62"/>
      <c r="I104" s="62"/>
      <c r="J104" s="62"/>
      <c r="K104" s="62"/>
      <c r="L104" s="62"/>
      <c r="M104" s="62"/>
      <c r="N104" s="62"/>
      <c r="O104" s="62"/>
      <c r="P104" s="0"/>
    </row>
    <row r="105" customFormat="false" ht="24.6" hidden="false" customHeight="true" outlineLevel="0" collapsed="false">
      <c r="A105" s="0"/>
      <c r="B105" s="0"/>
      <c r="C105" s="52" t="s">
        <v>469</v>
      </c>
      <c r="D105" s="52"/>
      <c r="E105" s="52"/>
      <c r="F105" s="52"/>
      <c r="G105" s="52"/>
      <c r="H105" s="52"/>
      <c r="I105" s="52"/>
      <c r="J105" s="52"/>
      <c r="K105" s="52"/>
      <c r="L105" s="52"/>
      <c r="M105" s="52"/>
      <c r="N105" s="52"/>
      <c r="O105" s="52"/>
      <c r="P105" s="0"/>
    </row>
    <row r="106" customFormat="false" ht="67.4" hidden="false" customHeight="true" outlineLevel="0" collapsed="false">
      <c r="A106" s="49" t="n">
        <v>5</v>
      </c>
      <c r="B106" s="49" t="n">
        <v>2</v>
      </c>
      <c r="C106" s="51" t="s">
        <v>470</v>
      </c>
      <c r="D106" s="63" t="s">
        <v>471</v>
      </c>
      <c r="E106" s="51" t="s">
        <v>307</v>
      </c>
      <c r="F106" s="51" t="s">
        <v>472</v>
      </c>
      <c r="G106" s="51" t="s">
        <v>472</v>
      </c>
      <c r="H106" s="51" t="n">
        <v>1.5</v>
      </c>
      <c r="I106" s="51" t="n">
        <v>15.7</v>
      </c>
      <c r="J106" s="51" t="n">
        <v>17.8</v>
      </c>
      <c r="K106" s="51" t="n">
        <v>19</v>
      </c>
      <c r="L106" s="51" t="n">
        <v>21.5</v>
      </c>
      <c r="M106" s="51" t="n">
        <v>23.6</v>
      </c>
      <c r="N106" s="51" t="n">
        <v>24</v>
      </c>
      <c r="O106" s="51" t="n">
        <v>25</v>
      </c>
      <c r="P106" s="53"/>
    </row>
    <row r="107" customFormat="false" ht="80" hidden="false" customHeight="true" outlineLevel="0" collapsed="false">
      <c r="A107" s="49" t="n">
        <v>5</v>
      </c>
      <c r="B107" s="49" t="n">
        <v>3</v>
      </c>
      <c r="C107" s="51" t="s">
        <v>473</v>
      </c>
      <c r="D107" s="63" t="s">
        <v>474</v>
      </c>
      <c r="E107" s="51" t="s">
        <v>307</v>
      </c>
      <c r="F107" s="51" t="n">
        <v>78</v>
      </c>
      <c r="G107" s="51" t="n">
        <v>79</v>
      </c>
      <c r="H107" s="51" t="n">
        <v>80</v>
      </c>
      <c r="I107" s="51" t="n">
        <v>81</v>
      </c>
      <c r="J107" s="51" t="n">
        <v>82</v>
      </c>
      <c r="K107" s="51" t="n">
        <v>83</v>
      </c>
      <c r="L107" s="51" t="n">
        <v>83</v>
      </c>
      <c r="M107" s="51" t="n">
        <v>84</v>
      </c>
      <c r="N107" s="51" t="n">
        <v>84</v>
      </c>
      <c r="O107" s="51" t="n">
        <v>85</v>
      </c>
      <c r="P107" s="53"/>
    </row>
    <row r="108" customFormat="false" ht="22.9" hidden="false" customHeight="true" outlineLevel="0" collapsed="false">
      <c r="A108" s="0"/>
      <c r="B108" s="0"/>
      <c r="C108" s="52" t="s">
        <v>475</v>
      </c>
      <c r="D108" s="52"/>
      <c r="E108" s="52"/>
      <c r="F108" s="52"/>
      <c r="G108" s="52"/>
      <c r="H108" s="52"/>
      <c r="I108" s="52"/>
      <c r="J108" s="52"/>
      <c r="K108" s="52"/>
      <c r="L108" s="52"/>
      <c r="M108" s="52"/>
      <c r="N108" s="52"/>
      <c r="O108" s="52"/>
      <c r="P108" s="53"/>
    </row>
    <row r="109" customFormat="false" ht="69.2" hidden="false" customHeight="true" outlineLevel="0" collapsed="false">
      <c r="A109" s="49" t="n">
        <v>5</v>
      </c>
      <c r="B109" s="49" t="n">
        <v>2</v>
      </c>
      <c r="C109" s="51" t="s">
        <v>476</v>
      </c>
      <c r="D109" s="63" t="s">
        <v>471</v>
      </c>
      <c r="E109" s="51" t="s">
        <v>307</v>
      </c>
      <c r="F109" s="51" t="s">
        <v>472</v>
      </c>
      <c r="G109" s="51" t="s">
        <v>472</v>
      </c>
      <c r="H109" s="51" t="n">
        <v>1.5</v>
      </c>
      <c r="I109" s="51" t="n">
        <v>15.7</v>
      </c>
      <c r="J109" s="51" t="n">
        <v>17.8</v>
      </c>
      <c r="K109" s="51" t="n">
        <v>19</v>
      </c>
      <c r="L109" s="51" t="n">
        <v>21.5</v>
      </c>
      <c r="M109" s="51" t="n">
        <v>23.6</v>
      </c>
      <c r="N109" s="51" t="n">
        <v>24</v>
      </c>
      <c r="O109" s="51" t="n">
        <v>25</v>
      </c>
      <c r="P109" s="53"/>
    </row>
    <row r="110" customFormat="false" ht="73.7" hidden="false" customHeight="true" outlineLevel="0" collapsed="false">
      <c r="A110" s="49" t="n">
        <v>5</v>
      </c>
      <c r="B110" s="49" t="n">
        <v>3</v>
      </c>
      <c r="C110" s="51" t="s">
        <v>477</v>
      </c>
      <c r="D110" s="63" t="s">
        <v>474</v>
      </c>
      <c r="E110" s="51" t="s">
        <v>307</v>
      </c>
      <c r="F110" s="51" t="n">
        <v>78</v>
      </c>
      <c r="G110" s="51" t="n">
        <v>79</v>
      </c>
      <c r="H110" s="51" t="n">
        <v>80</v>
      </c>
      <c r="I110" s="51" t="n">
        <v>81</v>
      </c>
      <c r="J110" s="51" t="n">
        <v>82</v>
      </c>
      <c r="K110" s="51" t="n">
        <v>83</v>
      </c>
      <c r="L110" s="51" t="n">
        <v>83</v>
      </c>
      <c r="M110" s="51" t="n">
        <v>84</v>
      </c>
      <c r="N110" s="51" t="n">
        <v>84</v>
      </c>
      <c r="O110" s="51" t="n">
        <v>85</v>
      </c>
      <c r="P110" s="53"/>
    </row>
    <row r="111" customFormat="false" ht="24.6" hidden="false" customHeight="true" outlineLevel="0" collapsed="false">
      <c r="A111" s="0"/>
      <c r="B111" s="0"/>
      <c r="C111" s="52" t="s">
        <v>478</v>
      </c>
      <c r="D111" s="52"/>
      <c r="E111" s="52"/>
      <c r="F111" s="52"/>
      <c r="G111" s="52"/>
      <c r="H111" s="52"/>
      <c r="I111" s="52"/>
      <c r="J111" s="52"/>
      <c r="K111" s="52"/>
      <c r="L111" s="52"/>
      <c r="M111" s="52"/>
      <c r="N111" s="52"/>
      <c r="O111" s="52"/>
      <c r="P111" s="53"/>
    </row>
    <row r="112" customFormat="false" ht="64.7" hidden="false" customHeight="true" outlineLevel="0" collapsed="false">
      <c r="A112" s="49" t="n">
        <v>5</v>
      </c>
      <c r="B112" s="49" t="n">
        <v>2</v>
      </c>
      <c r="C112" s="51" t="s">
        <v>479</v>
      </c>
      <c r="D112" s="63" t="s">
        <v>471</v>
      </c>
      <c r="E112" s="51" t="s">
        <v>307</v>
      </c>
      <c r="F112" s="51" t="s">
        <v>472</v>
      </c>
      <c r="G112" s="51" t="s">
        <v>472</v>
      </c>
      <c r="H112" s="51" t="n">
        <v>1.5</v>
      </c>
      <c r="I112" s="51" t="n">
        <v>15.7</v>
      </c>
      <c r="J112" s="51" t="n">
        <v>17.8</v>
      </c>
      <c r="K112" s="51" t="n">
        <v>19</v>
      </c>
      <c r="L112" s="51" t="n">
        <v>21.5</v>
      </c>
      <c r="M112" s="51" t="n">
        <v>23.6</v>
      </c>
      <c r="N112" s="51" t="n">
        <v>24</v>
      </c>
      <c r="O112" s="51" t="n">
        <v>25</v>
      </c>
      <c r="P112" s="53"/>
    </row>
    <row r="113" customFormat="false" ht="76.4" hidden="false" customHeight="true" outlineLevel="0" collapsed="false">
      <c r="A113" s="49" t="n">
        <v>5</v>
      </c>
      <c r="B113" s="49" t="n">
        <v>3</v>
      </c>
      <c r="C113" s="51" t="s">
        <v>480</v>
      </c>
      <c r="D113" s="63" t="s">
        <v>474</v>
      </c>
      <c r="E113" s="51" t="s">
        <v>307</v>
      </c>
      <c r="F113" s="51" t="n">
        <v>78</v>
      </c>
      <c r="G113" s="51" t="n">
        <v>79</v>
      </c>
      <c r="H113" s="51" t="n">
        <v>80</v>
      </c>
      <c r="I113" s="51" t="n">
        <v>81</v>
      </c>
      <c r="J113" s="51" t="n">
        <v>82</v>
      </c>
      <c r="K113" s="51" t="n">
        <v>83</v>
      </c>
      <c r="L113" s="51" t="n">
        <v>83</v>
      </c>
      <c r="M113" s="51" t="n">
        <v>84</v>
      </c>
      <c r="N113" s="51" t="n">
        <v>84</v>
      </c>
      <c r="O113" s="51" t="n">
        <v>85</v>
      </c>
      <c r="P113" s="53"/>
    </row>
    <row r="114" customFormat="false" ht="23.45" hidden="false" customHeight="true" outlineLevel="0" collapsed="false">
      <c r="A114" s="0"/>
      <c r="B114" s="0"/>
      <c r="C114" s="52" t="s">
        <v>481</v>
      </c>
      <c r="D114" s="52"/>
      <c r="E114" s="52"/>
      <c r="F114" s="52"/>
      <c r="G114" s="52"/>
      <c r="H114" s="52"/>
      <c r="I114" s="52"/>
      <c r="J114" s="52"/>
      <c r="K114" s="52"/>
      <c r="L114" s="52"/>
      <c r="M114" s="52"/>
      <c r="N114" s="52"/>
      <c r="O114" s="52"/>
      <c r="P114" s="53"/>
    </row>
    <row r="115" customFormat="false" ht="82.7" hidden="false" customHeight="true" outlineLevel="0" collapsed="false">
      <c r="A115" s="49" t="n">
        <v>5</v>
      </c>
      <c r="B115" s="49" t="n">
        <v>1</v>
      </c>
      <c r="C115" s="51" t="s">
        <v>482</v>
      </c>
      <c r="D115" s="63" t="s">
        <v>483</v>
      </c>
      <c r="E115" s="51" t="s">
        <v>307</v>
      </c>
      <c r="F115" s="51" t="n">
        <v>30</v>
      </c>
      <c r="G115" s="51" t="n">
        <v>30</v>
      </c>
      <c r="H115" s="51" t="n">
        <v>30</v>
      </c>
      <c r="I115" s="51" t="n">
        <v>30</v>
      </c>
      <c r="J115" s="51" t="n">
        <v>30</v>
      </c>
      <c r="K115" s="51" t="n">
        <v>30</v>
      </c>
      <c r="L115" s="51" t="n">
        <v>30</v>
      </c>
      <c r="M115" s="51" t="n">
        <v>30</v>
      </c>
      <c r="N115" s="51" t="n">
        <v>30</v>
      </c>
      <c r="O115" s="51" t="n">
        <v>30</v>
      </c>
      <c r="P115" s="53"/>
    </row>
    <row r="116" customFormat="false" ht="59.3" hidden="false" customHeight="true" outlineLevel="0" collapsed="false">
      <c r="A116" s="49"/>
      <c r="B116" s="49"/>
      <c r="C116" s="51" t="s">
        <v>484</v>
      </c>
      <c r="D116" s="60" t="s">
        <v>485</v>
      </c>
      <c r="E116" s="58" t="s">
        <v>307</v>
      </c>
      <c r="F116" s="55" t="n">
        <v>0</v>
      </c>
      <c r="G116" s="51" t="n">
        <v>41.43</v>
      </c>
      <c r="H116" s="51" t="n">
        <v>68.19</v>
      </c>
      <c r="I116" s="51" t="n">
        <v>89.6</v>
      </c>
      <c r="J116" s="51" t="n">
        <v>100</v>
      </c>
      <c r="K116" s="51" t="s">
        <v>365</v>
      </c>
      <c r="L116" s="55" t="s">
        <v>365</v>
      </c>
      <c r="M116" s="55" t="s">
        <v>365</v>
      </c>
      <c r="N116" s="55" t="s">
        <v>365</v>
      </c>
      <c r="O116" s="55" t="s">
        <v>365</v>
      </c>
    </row>
    <row r="117" customFormat="false" ht="25.9" hidden="false" customHeight="true" outlineLevel="0" collapsed="false">
      <c r="A117" s="0"/>
      <c r="B117" s="0"/>
      <c r="C117" s="62" t="s">
        <v>486</v>
      </c>
      <c r="D117" s="62"/>
      <c r="E117" s="62"/>
      <c r="F117" s="62"/>
      <c r="G117" s="62"/>
      <c r="H117" s="62"/>
      <c r="I117" s="62"/>
      <c r="J117" s="62"/>
      <c r="K117" s="62"/>
      <c r="L117" s="62"/>
      <c r="M117" s="62"/>
      <c r="N117" s="62"/>
      <c r="O117" s="62"/>
    </row>
    <row r="118" customFormat="false" ht="25.9" hidden="false" customHeight="true" outlineLevel="0" collapsed="false">
      <c r="A118" s="0"/>
      <c r="B118" s="0"/>
      <c r="C118" s="52" t="s">
        <v>487</v>
      </c>
      <c r="D118" s="52"/>
      <c r="E118" s="52"/>
      <c r="F118" s="52"/>
      <c r="G118" s="52"/>
      <c r="H118" s="52"/>
      <c r="I118" s="52"/>
      <c r="J118" s="52"/>
      <c r="K118" s="52"/>
      <c r="L118" s="52"/>
      <c r="M118" s="52"/>
      <c r="N118" s="52"/>
      <c r="O118" s="52"/>
    </row>
    <row r="119" customFormat="false" ht="56.6" hidden="false" customHeight="true" outlineLevel="0" collapsed="false">
      <c r="A119" s="49" t="n">
        <v>6</v>
      </c>
      <c r="B119" s="49" t="n">
        <v>1</v>
      </c>
      <c r="C119" s="51" t="s">
        <v>488</v>
      </c>
      <c r="D119" s="66" t="s">
        <v>489</v>
      </c>
      <c r="E119" s="51" t="s">
        <v>490</v>
      </c>
      <c r="F119" s="51" t="n">
        <v>0</v>
      </c>
      <c r="G119" s="51" t="n">
        <v>0</v>
      </c>
      <c r="H119" s="51" t="n">
        <v>0</v>
      </c>
      <c r="I119" s="51" t="n">
        <v>1.7</v>
      </c>
      <c r="J119" s="51" t="n">
        <v>1.7</v>
      </c>
      <c r="K119" s="51" t="n">
        <v>4</v>
      </c>
      <c r="L119" s="51" t="n">
        <v>4</v>
      </c>
      <c r="M119" s="51" t="n">
        <v>4</v>
      </c>
      <c r="N119" s="51" t="n">
        <v>4</v>
      </c>
      <c r="O119" s="51" t="n">
        <v>10</v>
      </c>
    </row>
    <row r="120" customFormat="false" ht="23.45" hidden="false" customHeight="true" outlineLevel="0" collapsed="false">
      <c r="A120" s="49"/>
      <c r="B120" s="49"/>
      <c r="C120" s="52" t="s">
        <v>491</v>
      </c>
      <c r="D120" s="52"/>
      <c r="E120" s="52"/>
      <c r="F120" s="52"/>
      <c r="G120" s="52"/>
      <c r="H120" s="52"/>
      <c r="I120" s="52"/>
      <c r="J120" s="52"/>
      <c r="K120" s="52"/>
      <c r="L120" s="52"/>
      <c r="M120" s="52"/>
      <c r="N120" s="52"/>
      <c r="O120" s="52"/>
    </row>
    <row r="121" customFormat="false" ht="53.9" hidden="false" customHeight="true" outlineLevel="0" collapsed="false">
      <c r="A121" s="49" t="n">
        <v>6</v>
      </c>
      <c r="B121" s="49" t="n">
        <v>2</v>
      </c>
      <c r="C121" s="51" t="s">
        <v>492</v>
      </c>
      <c r="D121" s="60" t="s">
        <v>493</v>
      </c>
      <c r="E121" s="67" t="s">
        <v>494</v>
      </c>
      <c r="F121" s="51" t="n">
        <v>1.1</v>
      </c>
      <c r="G121" s="51" t="n">
        <v>2.8</v>
      </c>
      <c r="H121" s="51" t="n">
        <v>3.1</v>
      </c>
      <c r="I121" s="51" t="n">
        <v>3.7</v>
      </c>
      <c r="J121" s="51" t="n">
        <v>4.3</v>
      </c>
      <c r="K121" s="51" t="n">
        <v>4.9</v>
      </c>
      <c r="L121" s="51" t="n">
        <v>5.4</v>
      </c>
      <c r="M121" s="51" t="n">
        <v>6</v>
      </c>
      <c r="N121" s="51" t="n">
        <v>6.6</v>
      </c>
      <c r="O121" s="51" t="n">
        <v>7.1</v>
      </c>
    </row>
    <row r="122" customFormat="false" ht="24.6" hidden="false" customHeight="true" outlineLevel="0" collapsed="false">
      <c r="A122" s="0"/>
      <c r="B122" s="0"/>
      <c r="C122" s="62" t="s">
        <v>495</v>
      </c>
      <c r="D122" s="62"/>
      <c r="E122" s="62"/>
      <c r="F122" s="62"/>
      <c r="G122" s="62"/>
      <c r="H122" s="62"/>
      <c r="I122" s="62"/>
      <c r="J122" s="62"/>
      <c r="K122" s="62"/>
      <c r="L122" s="62"/>
      <c r="M122" s="62"/>
      <c r="N122" s="62"/>
      <c r="O122" s="62"/>
    </row>
    <row r="123" customFormat="false" ht="24.6" hidden="false" customHeight="true" outlineLevel="0" collapsed="false">
      <c r="A123" s="0"/>
      <c r="B123" s="0"/>
      <c r="C123" s="52" t="s">
        <v>496</v>
      </c>
      <c r="D123" s="52"/>
      <c r="E123" s="52"/>
      <c r="F123" s="52"/>
      <c r="G123" s="52"/>
      <c r="H123" s="52"/>
      <c r="I123" s="52"/>
      <c r="J123" s="52"/>
      <c r="K123" s="52"/>
      <c r="L123" s="52"/>
      <c r="M123" s="52"/>
      <c r="N123" s="52"/>
      <c r="O123" s="52"/>
    </row>
    <row r="124" customFormat="false" ht="45.85" hidden="false" customHeight="true" outlineLevel="0" collapsed="false">
      <c r="A124" s="49"/>
      <c r="B124" s="49"/>
      <c r="C124" s="68" t="s">
        <v>497</v>
      </c>
      <c r="D124" s="69" t="s">
        <v>498</v>
      </c>
      <c r="E124" s="49" t="s">
        <v>499</v>
      </c>
      <c r="F124" s="55" t="n">
        <v>-2048</v>
      </c>
      <c r="G124" s="55" t="n">
        <v>-2048</v>
      </c>
      <c r="H124" s="55" t="n">
        <v>-1939</v>
      </c>
      <c r="I124" s="55" t="n">
        <v>-1819</v>
      </c>
      <c r="J124" s="55" t="n">
        <v>-1680</v>
      </c>
      <c r="K124" s="55" t="n">
        <v>-1336</v>
      </c>
      <c r="L124" s="55" t="n">
        <v>-936</v>
      </c>
      <c r="M124" s="55" t="n">
        <v>-936</v>
      </c>
      <c r="N124" s="55" t="n">
        <v>-936</v>
      </c>
      <c r="O124" s="55" t="n">
        <v>-936</v>
      </c>
    </row>
    <row r="125" customFormat="false" ht="62" hidden="false" customHeight="true" outlineLevel="0" collapsed="false">
      <c r="A125" s="49"/>
      <c r="B125" s="49"/>
      <c r="C125" s="68" t="s">
        <v>500</v>
      </c>
      <c r="D125" s="69" t="s">
        <v>501</v>
      </c>
      <c r="E125" s="49" t="s">
        <v>499</v>
      </c>
      <c r="F125" s="55" t="n">
        <v>-1565</v>
      </c>
      <c r="G125" s="55" t="n">
        <v>-1565</v>
      </c>
      <c r="H125" s="55" t="n">
        <v>-1485</v>
      </c>
      <c r="I125" s="55" t="n">
        <v>-1405</v>
      </c>
      <c r="J125" s="55" t="n">
        <v>-1306</v>
      </c>
      <c r="K125" s="55" t="n">
        <v>-1026</v>
      </c>
      <c r="L125" s="55" t="n">
        <v>-726</v>
      </c>
      <c r="M125" s="55" t="n">
        <v>-726</v>
      </c>
      <c r="N125" s="55" t="n">
        <v>-726</v>
      </c>
      <c r="O125" s="55" t="n">
        <v>-726</v>
      </c>
    </row>
    <row r="126" customFormat="false" ht="37.75" hidden="false" customHeight="true" outlineLevel="0" collapsed="false">
      <c r="A126" s="49" t="n">
        <v>7</v>
      </c>
      <c r="B126" s="49" t="n">
        <v>4</v>
      </c>
      <c r="C126" s="68" t="s">
        <v>502</v>
      </c>
      <c r="D126" s="69" t="s">
        <v>503</v>
      </c>
      <c r="E126" s="49" t="s">
        <v>499</v>
      </c>
      <c r="F126" s="55" t="n">
        <v>-483</v>
      </c>
      <c r="G126" s="55" t="n">
        <v>-483</v>
      </c>
      <c r="H126" s="55" t="n">
        <v>-454</v>
      </c>
      <c r="I126" s="55" t="n">
        <v>-414</v>
      </c>
      <c r="J126" s="55" t="n">
        <v>-374</v>
      </c>
      <c r="K126" s="55" t="n">
        <v>-310</v>
      </c>
      <c r="L126" s="55" t="n">
        <v>-210</v>
      </c>
      <c r="M126" s="55" t="n">
        <v>-210</v>
      </c>
      <c r="N126" s="55" t="n">
        <v>-210</v>
      </c>
      <c r="O126" s="55" t="n">
        <v>-210</v>
      </c>
    </row>
    <row r="127" customFormat="false" ht="48.55" hidden="false" customHeight="true" outlineLevel="0" collapsed="false">
      <c r="A127" s="49" t="n">
        <v>7</v>
      </c>
      <c r="B127" s="49" t="n">
        <v>5</v>
      </c>
      <c r="C127" s="68" t="s">
        <v>504</v>
      </c>
      <c r="D127" s="69" t="s">
        <v>505</v>
      </c>
      <c r="E127" s="49" t="s">
        <v>499</v>
      </c>
      <c r="F127" s="55" t="n">
        <v>-4333</v>
      </c>
      <c r="G127" s="55" t="n">
        <v>-4333</v>
      </c>
      <c r="H127" s="55" t="n">
        <v>-4330</v>
      </c>
      <c r="I127" s="55" t="n">
        <v>-3724</v>
      </c>
      <c r="J127" s="55" t="n">
        <v>-3118</v>
      </c>
      <c r="K127" s="55" t="n">
        <v>-2512</v>
      </c>
      <c r="L127" s="55" t="n">
        <v>-1906</v>
      </c>
      <c r="M127" s="55" t="n">
        <v>-1800</v>
      </c>
      <c r="N127" s="55" t="n">
        <v>-1800</v>
      </c>
      <c r="O127" s="55" t="n">
        <v>-1800</v>
      </c>
    </row>
    <row r="128" customFormat="false" ht="63.8" hidden="false" customHeight="true" outlineLevel="0" collapsed="false">
      <c r="A128" s="49"/>
      <c r="B128" s="49"/>
      <c r="C128" s="68" t="s">
        <v>506</v>
      </c>
      <c r="D128" s="69" t="s">
        <v>507</v>
      </c>
      <c r="E128" s="49" t="s">
        <v>499</v>
      </c>
      <c r="F128" s="55" t="n">
        <v>-4704</v>
      </c>
      <c r="G128" s="55" t="n">
        <v>-4704</v>
      </c>
      <c r="H128" s="55" t="n">
        <v>-4705</v>
      </c>
      <c r="I128" s="55" t="n">
        <v>-4024</v>
      </c>
      <c r="J128" s="55" t="n">
        <v>-3343</v>
      </c>
      <c r="K128" s="55" t="n">
        <v>-2662</v>
      </c>
      <c r="L128" s="55" t="n">
        <v>-1981</v>
      </c>
      <c r="M128" s="55" t="n">
        <v>-1850</v>
      </c>
      <c r="N128" s="55" t="n">
        <v>-1850</v>
      </c>
      <c r="O128" s="55" t="n">
        <v>-1850</v>
      </c>
    </row>
    <row r="129" customFormat="false" ht="45.85" hidden="false" customHeight="true" outlineLevel="0" collapsed="false">
      <c r="A129" s="49" t="n">
        <v>7</v>
      </c>
      <c r="B129" s="49" t="n">
        <v>10</v>
      </c>
      <c r="C129" s="68" t="s">
        <v>508</v>
      </c>
      <c r="D129" s="69" t="s">
        <v>509</v>
      </c>
      <c r="E129" s="49" t="s">
        <v>499</v>
      </c>
      <c r="F129" s="55" t="n">
        <v>371</v>
      </c>
      <c r="G129" s="55" t="n">
        <v>371</v>
      </c>
      <c r="H129" s="55" t="n">
        <v>375</v>
      </c>
      <c r="I129" s="55" t="n">
        <v>300</v>
      </c>
      <c r="J129" s="55" t="n">
        <v>225</v>
      </c>
      <c r="K129" s="55" t="n">
        <v>150</v>
      </c>
      <c r="L129" s="55" t="n">
        <v>75</v>
      </c>
      <c r="M129" s="55" t="n">
        <v>50</v>
      </c>
      <c r="N129" s="55" t="n">
        <v>50</v>
      </c>
      <c r="O129" s="55" t="n">
        <v>50</v>
      </c>
    </row>
    <row r="130" customFormat="false" ht="21.6" hidden="false" customHeight="true" outlineLevel="0" collapsed="false">
      <c r="A130" s="49"/>
      <c r="B130" s="49"/>
      <c r="C130" s="52" t="s">
        <v>510</v>
      </c>
      <c r="D130" s="52"/>
      <c r="E130" s="52"/>
      <c r="F130" s="52"/>
      <c r="G130" s="52"/>
      <c r="H130" s="52"/>
      <c r="I130" s="52"/>
      <c r="J130" s="52"/>
      <c r="K130" s="52"/>
      <c r="L130" s="52"/>
      <c r="M130" s="52"/>
      <c r="N130" s="52"/>
      <c r="O130" s="52"/>
    </row>
    <row r="131" customFormat="false" ht="46.75" hidden="false" customHeight="true" outlineLevel="0" collapsed="false">
      <c r="A131" s="0"/>
      <c r="B131" s="0"/>
      <c r="C131" s="51" t="s">
        <v>511</v>
      </c>
      <c r="D131" s="60" t="s">
        <v>313</v>
      </c>
      <c r="E131" s="58" t="s">
        <v>314</v>
      </c>
      <c r="F131" s="51" t="n">
        <v>39.2</v>
      </c>
      <c r="G131" s="51" t="n">
        <v>38.6</v>
      </c>
      <c r="H131" s="51" t="n">
        <v>38.8</v>
      </c>
      <c r="I131" s="51" t="n">
        <v>38.9</v>
      </c>
      <c r="J131" s="51" t="n">
        <v>39</v>
      </c>
      <c r="K131" s="51" t="n">
        <v>39.1</v>
      </c>
      <c r="L131" s="51" t="n">
        <v>39.2</v>
      </c>
      <c r="M131" s="51" t="n">
        <v>39.3</v>
      </c>
      <c r="N131" s="51" t="n">
        <v>39.4</v>
      </c>
      <c r="O131" s="51" t="n">
        <v>39.5</v>
      </c>
    </row>
    <row r="132" customFormat="false" ht="44.95" hidden="false" customHeight="true" outlineLevel="0" collapsed="false">
      <c r="A132" s="49"/>
      <c r="B132" s="49"/>
      <c r="C132" s="68" t="s">
        <v>512</v>
      </c>
      <c r="D132" s="69" t="s">
        <v>513</v>
      </c>
      <c r="E132" s="49" t="s">
        <v>314</v>
      </c>
      <c r="F132" s="59" t="n">
        <v>122</v>
      </c>
      <c r="G132" s="59" t="n">
        <v>121.5</v>
      </c>
      <c r="H132" s="59" t="n">
        <v>122.6</v>
      </c>
      <c r="I132" s="59" t="n">
        <v>123.7</v>
      </c>
      <c r="J132" s="59" t="n">
        <v>124.5</v>
      </c>
      <c r="K132" s="59" t="n">
        <v>127.9</v>
      </c>
      <c r="L132" s="59" t="n">
        <v>130.1</v>
      </c>
      <c r="M132" s="59" t="n">
        <v>130.1</v>
      </c>
      <c r="N132" s="59" t="n">
        <v>130.1</v>
      </c>
      <c r="O132" s="59" t="n">
        <v>130.1</v>
      </c>
    </row>
    <row r="133" customFormat="false" ht="45.85" hidden="false" customHeight="true" outlineLevel="0" collapsed="false">
      <c r="A133" s="49"/>
      <c r="B133" s="49"/>
      <c r="C133" s="68" t="s">
        <v>514</v>
      </c>
      <c r="D133" s="69" t="s">
        <v>515</v>
      </c>
      <c r="E133" s="49" t="s">
        <v>516</v>
      </c>
      <c r="F133" s="59" t="n">
        <v>20</v>
      </c>
      <c r="G133" s="59" t="n">
        <v>19.8</v>
      </c>
      <c r="H133" s="59" t="n">
        <v>19.8</v>
      </c>
      <c r="I133" s="59" t="n">
        <v>19.8</v>
      </c>
      <c r="J133" s="59" t="n">
        <v>19.8</v>
      </c>
      <c r="K133" s="59" t="n">
        <v>20</v>
      </c>
      <c r="L133" s="59" t="n">
        <v>22</v>
      </c>
      <c r="M133" s="59" t="n">
        <v>22</v>
      </c>
      <c r="N133" s="59" t="n">
        <v>22</v>
      </c>
      <c r="O133" s="59" t="n">
        <v>22</v>
      </c>
    </row>
    <row r="134" customFormat="false" ht="46.75" hidden="false" customHeight="true" outlineLevel="0" collapsed="false">
      <c r="A134" s="49"/>
      <c r="B134" s="49"/>
      <c r="C134" s="68" t="s">
        <v>517</v>
      </c>
      <c r="D134" s="69" t="s">
        <v>518</v>
      </c>
      <c r="E134" s="49" t="s">
        <v>516</v>
      </c>
      <c r="F134" s="59" t="n">
        <v>92</v>
      </c>
      <c r="G134" s="59" t="n">
        <v>92.1</v>
      </c>
      <c r="H134" s="59" t="n">
        <v>92.2</v>
      </c>
      <c r="I134" s="59" t="n">
        <v>92.2</v>
      </c>
      <c r="J134" s="59" t="n">
        <v>92.3</v>
      </c>
      <c r="K134" s="59" t="n">
        <v>92.4</v>
      </c>
      <c r="L134" s="59" t="n">
        <v>92.4</v>
      </c>
      <c r="M134" s="59" t="n">
        <v>92.4</v>
      </c>
      <c r="N134" s="59" t="n">
        <v>92.4</v>
      </c>
      <c r="O134" s="59" t="n">
        <v>92.4</v>
      </c>
    </row>
    <row r="135" customFormat="false" ht="44.95" hidden="false" customHeight="true" outlineLevel="0" collapsed="false">
      <c r="A135" s="49"/>
      <c r="B135" s="49"/>
      <c r="C135" s="68" t="s">
        <v>519</v>
      </c>
      <c r="D135" s="69" t="s">
        <v>520</v>
      </c>
      <c r="E135" s="49" t="s">
        <v>314</v>
      </c>
      <c r="F135" s="55" t="s">
        <v>472</v>
      </c>
      <c r="G135" s="55" t="n">
        <v>23.8</v>
      </c>
      <c r="H135" s="55" t="n">
        <v>24</v>
      </c>
      <c r="I135" s="55" t="n">
        <v>24.2</v>
      </c>
      <c r="J135" s="55" t="n">
        <v>24.4</v>
      </c>
      <c r="K135" s="55" t="n">
        <v>24.5</v>
      </c>
      <c r="L135" s="55" t="n">
        <v>24.6</v>
      </c>
      <c r="M135" s="55" t="n">
        <v>24.6</v>
      </c>
      <c r="N135" s="55" t="n">
        <v>24.6</v>
      </c>
      <c r="O135" s="55" t="n">
        <v>24.6</v>
      </c>
    </row>
    <row r="136" customFormat="false" ht="92.6" hidden="false" customHeight="true" outlineLevel="0" collapsed="false">
      <c r="A136" s="49"/>
      <c r="B136" s="49"/>
      <c r="C136" s="68" t="s">
        <v>521</v>
      </c>
      <c r="D136" s="65" t="s">
        <v>522</v>
      </c>
      <c r="E136" s="49" t="s">
        <v>307</v>
      </c>
      <c r="F136" s="55" t="n">
        <v>57.5</v>
      </c>
      <c r="G136" s="55" t="n">
        <v>55.2</v>
      </c>
      <c r="H136" s="55" t="n">
        <v>57.6</v>
      </c>
      <c r="I136" s="55" t="n">
        <v>59.6</v>
      </c>
      <c r="J136" s="55" t="n">
        <v>62.6</v>
      </c>
      <c r="K136" s="55" t="n">
        <v>66.1</v>
      </c>
      <c r="L136" s="55" t="n">
        <v>70</v>
      </c>
      <c r="M136" s="55" t="n">
        <v>70</v>
      </c>
      <c r="N136" s="55" t="n">
        <v>70</v>
      </c>
      <c r="O136" s="55" t="n">
        <v>70</v>
      </c>
    </row>
    <row r="137" customFormat="false" ht="93.5" hidden="false" customHeight="true" outlineLevel="0" collapsed="false">
      <c r="A137" s="49"/>
      <c r="B137" s="49"/>
      <c r="C137" s="68" t="s">
        <v>523</v>
      </c>
      <c r="D137" s="65" t="s">
        <v>524</v>
      </c>
      <c r="E137" s="49" t="s">
        <v>307</v>
      </c>
      <c r="F137" s="55" t="n">
        <v>70.2</v>
      </c>
      <c r="G137" s="55" t="n">
        <v>72.5</v>
      </c>
      <c r="H137" s="55" t="n">
        <v>73.8</v>
      </c>
      <c r="I137" s="55" t="n">
        <v>75.1</v>
      </c>
      <c r="J137" s="55" t="n">
        <v>75.2</v>
      </c>
      <c r="K137" s="55" t="n">
        <v>75.4</v>
      </c>
      <c r="L137" s="55" t="n">
        <v>75.6</v>
      </c>
      <c r="M137" s="55" t="n">
        <v>75.6</v>
      </c>
      <c r="N137" s="55" t="n">
        <v>75.6</v>
      </c>
      <c r="O137" s="55" t="n">
        <v>75.6</v>
      </c>
    </row>
    <row r="138" customFormat="false" ht="61.1" hidden="false" customHeight="true" outlineLevel="0" collapsed="false">
      <c r="A138" s="49"/>
      <c r="B138" s="49"/>
      <c r="C138" s="68" t="s">
        <v>525</v>
      </c>
      <c r="D138" s="69" t="s">
        <v>526</v>
      </c>
      <c r="E138" s="49" t="s">
        <v>307</v>
      </c>
      <c r="F138" s="55" t="n">
        <v>75.7</v>
      </c>
      <c r="G138" s="55" t="n">
        <v>70.1</v>
      </c>
      <c r="H138" s="55" t="n">
        <v>74.8</v>
      </c>
      <c r="I138" s="55" t="n">
        <v>82.6</v>
      </c>
      <c r="J138" s="55" t="n">
        <v>88.9</v>
      </c>
      <c r="K138" s="55" t="n">
        <v>94.1</v>
      </c>
      <c r="L138" s="55" t="n">
        <v>100</v>
      </c>
      <c r="M138" s="55" t="n">
        <v>100</v>
      </c>
      <c r="N138" s="55" t="n">
        <v>100</v>
      </c>
      <c r="O138" s="55" t="n">
        <v>100</v>
      </c>
    </row>
    <row r="139" customFormat="false" ht="68.3" hidden="false" customHeight="true" outlineLevel="0" collapsed="false">
      <c r="A139" s="49"/>
      <c r="B139" s="49"/>
      <c r="C139" s="68" t="s">
        <v>527</v>
      </c>
      <c r="D139" s="65" t="s">
        <v>528</v>
      </c>
      <c r="E139" s="49" t="s">
        <v>307</v>
      </c>
      <c r="F139" s="55" t="n">
        <v>71.8</v>
      </c>
      <c r="G139" s="55" t="n">
        <v>70.4</v>
      </c>
      <c r="H139" s="55" t="n">
        <v>72.2</v>
      </c>
      <c r="I139" s="55" t="n">
        <v>80</v>
      </c>
      <c r="J139" s="55" t="n">
        <v>89.2</v>
      </c>
      <c r="K139" s="55" t="n">
        <v>98.5</v>
      </c>
      <c r="L139" s="55" t="n">
        <v>100</v>
      </c>
      <c r="M139" s="55" t="n">
        <v>100</v>
      </c>
      <c r="N139" s="55" t="n">
        <v>100</v>
      </c>
      <c r="O139" s="55" t="n">
        <v>100</v>
      </c>
    </row>
    <row r="140" customFormat="false" ht="20.45" hidden="false" customHeight="true" outlineLevel="0" collapsed="false">
      <c r="A140" s="49"/>
      <c r="B140" s="49"/>
      <c r="C140" s="52" t="s">
        <v>529</v>
      </c>
      <c r="D140" s="52"/>
      <c r="E140" s="52"/>
      <c r="F140" s="52"/>
      <c r="G140" s="52"/>
      <c r="H140" s="52"/>
      <c r="I140" s="52"/>
      <c r="J140" s="52"/>
      <c r="K140" s="52"/>
      <c r="L140" s="52"/>
      <c r="M140" s="52"/>
      <c r="N140" s="52"/>
      <c r="O140" s="52"/>
    </row>
    <row r="141" customFormat="false" ht="49.45" hidden="false" customHeight="true" outlineLevel="0" collapsed="false">
      <c r="A141" s="49"/>
      <c r="B141" s="49"/>
      <c r="C141" s="68" t="s">
        <v>530</v>
      </c>
      <c r="D141" s="70" t="s">
        <v>531</v>
      </c>
      <c r="E141" s="51" t="s">
        <v>532</v>
      </c>
      <c r="F141" s="55" t="n">
        <v>1</v>
      </c>
      <c r="G141" s="55" t="n">
        <v>1</v>
      </c>
      <c r="H141" s="55" t="n">
        <v>1</v>
      </c>
      <c r="I141" s="55" t="n">
        <v>2</v>
      </c>
      <c r="J141" s="55" t="n">
        <v>2</v>
      </c>
      <c r="K141" s="55" t="n">
        <v>2</v>
      </c>
      <c r="L141" s="55" t="n">
        <v>2</v>
      </c>
      <c r="M141" s="55" t="n">
        <v>2</v>
      </c>
      <c r="N141" s="55" t="n">
        <v>2</v>
      </c>
      <c r="O141" s="55" t="n">
        <v>2</v>
      </c>
    </row>
    <row r="142" customFormat="false" ht="74.6" hidden="false" customHeight="true" outlineLevel="0" collapsed="false">
      <c r="A142" s="49"/>
      <c r="B142" s="49"/>
      <c r="C142" s="68" t="s">
        <v>533</v>
      </c>
      <c r="D142" s="71" t="s">
        <v>534</v>
      </c>
      <c r="E142" s="49" t="s">
        <v>499</v>
      </c>
      <c r="F142" s="55" t="n">
        <v>609</v>
      </c>
      <c r="G142" s="55" t="n">
        <v>830</v>
      </c>
      <c r="H142" s="55" t="n">
        <v>800</v>
      </c>
      <c r="I142" s="55" t="n">
        <v>800</v>
      </c>
      <c r="J142" s="55" t="n">
        <v>800</v>
      </c>
      <c r="K142" s="55" t="n">
        <v>800</v>
      </c>
      <c r="L142" s="55" t="n">
        <v>800</v>
      </c>
      <c r="M142" s="55" t="n">
        <v>800</v>
      </c>
      <c r="N142" s="55" t="n">
        <v>800</v>
      </c>
      <c r="O142" s="55" t="n">
        <v>800</v>
      </c>
    </row>
    <row r="143" customFormat="false" ht="80" hidden="false" customHeight="true" outlineLevel="0" collapsed="false">
      <c r="A143" s="49"/>
      <c r="B143" s="49"/>
      <c r="C143" s="68" t="s">
        <v>535</v>
      </c>
      <c r="D143" s="71" t="s">
        <v>536</v>
      </c>
      <c r="E143" s="49" t="s">
        <v>499</v>
      </c>
      <c r="F143" s="55" t="n">
        <v>513</v>
      </c>
      <c r="G143" s="55" t="n">
        <v>743</v>
      </c>
      <c r="H143" s="55" t="n">
        <v>715</v>
      </c>
      <c r="I143" s="55" t="n">
        <v>715</v>
      </c>
      <c r="J143" s="55" t="n">
        <v>715</v>
      </c>
      <c r="K143" s="55" t="n">
        <v>715</v>
      </c>
      <c r="L143" s="55" t="n">
        <v>715</v>
      </c>
      <c r="M143" s="55" t="n">
        <v>715</v>
      </c>
      <c r="N143" s="55" t="n">
        <v>715</v>
      </c>
      <c r="O143" s="55" t="n">
        <v>715</v>
      </c>
    </row>
    <row r="144" customFormat="false" ht="75.5" hidden="false" customHeight="true" outlineLevel="0" collapsed="false">
      <c r="A144" s="49"/>
      <c r="B144" s="49"/>
      <c r="C144" s="68" t="s">
        <v>537</v>
      </c>
      <c r="D144" s="72" t="s">
        <v>538</v>
      </c>
      <c r="E144" s="49" t="s">
        <v>499</v>
      </c>
      <c r="F144" s="55" t="n">
        <v>96</v>
      </c>
      <c r="G144" s="55" t="n">
        <v>87</v>
      </c>
      <c r="H144" s="55" t="n">
        <v>85</v>
      </c>
      <c r="I144" s="55" t="n">
        <v>85</v>
      </c>
      <c r="J144" s="55" t="n">
        <v>85</v>
      </c>
      <c r="K144" s="55" t="n">
        <v>85</v>
      </c>
      <c r="L144" s="55" t="n">
        <v>85</v>
      </c>
      <c r="M144" s="55" t="n">
        <v>85</v>
      </c>
      <c r="N144" s="55" t="n">
        <v>85</v>
      </c>
      <c r="O144" s="55" t="n">
        <v>85</v>
      </c>
    </row>
    <row r="145" customFormat="false" ht="61.1" hidden="false" customHeight="true" outlineLevel="0" collapsed="false">
      <c r="A145" s="49"/>
      <c r="B145" s="49"/>
      <c r="C145" s="68" t="s">
        <v>539</v>
      </c>
      <c r="D145" s="72" t="s">
        <v>540</v>
      </c>
      <c r="E145" s="49" t="s">
        <v>499</v>
      </c>
      <c r="F145" s="55" t="n">
        <v>134</v>
      </c>
      <c r="G145" s="55" t="n">
        <v>128</v>
      </c>
      <c r="H145" s="55" t="n">
        <v>141</v>
      </c>
      <c r="I145" s="55" t="n">
        <v>144</v>
      </c>
      <c r="J145" s="55" t="n">
        <v>155</v>
      </c>
      <c r="K145" s="55" t="n">
        <v>30</v>
      </c>
      <c r="L145" s="55" t="n">
        <v>40</v>
      </c>
      <c r="M145" s="55" t="n">
        <v>40</v>
      </c>
      <c r="N145" s="55" t="n">
        <v>40</v>
      </c>
      <c r="O145" s="55" t="n">
        <v>40</v>
      </c>
    </row>
    <row r="146" customFormat="false" ht="53.9" hidden="false" customHeight="true" outlineLevel="0" collapsed="false">
      <c r="A146" s="49"/>
      <c r="B146" s="49"/>
      <c r="C146" s="68" t="s">
        <v>541</v>
      </c>
      <c r="D146" s="71" t="s">
        <v>542</v>
      </c>
      <c r="E146" s="49" t="s">
        <v>499</v>
      </c>
      <c r="F146" s="55" t="n">
        <v>129</v>
      </c>
      <c r="G146" s="55" t="n">
        <v>110</v>
      </c>
      <c r="H146" s="55" t="n">
        <v>137</v>
      </c>
      <c r="I146" s="55" t="n">
        <v>140</v>
      </c>
      <c r="J146" s="55" t="n">
        <v>150</v>
      </c>
      <c r="K146" s="55" t="n">
        <v>0</v>
      </c>
      <c r="L146" s="55" t="n">
        <v>0</v>
      </c>
      <c r="M146" s="55" t="n">
        <v>0</v>
      </c>
      <c r="N146" s="55" t="n">
        <v>0</v>
      </c>
      <c r="O146" s="55" t="n">
        <v>0</v>
      </c>
    </row>
    <row r="147" customFormat="false" ht="45.85" hidden="false" customHeight="true" outlineLevel="0" collapsed="false">
      <c r="A147" s="49"/>
      <c r="B147" s="49"/>
      <c r="C147" s="68" t="s">
        <v>543</v>
      </c>
      <c r="D147" s="72" t="s">
        <v>544</v>
      </c>
      <c r="E147" s="49" t="s">
        <v>499</v>
      </c>
      <c r="F147" s="55" t="n">
        <v>5</v>
      </c>
      <c r="G147" s="55" t="n">
        <v>18</v>
      </c>
      <c r="H147" s="55" t="n">
        <v>4</v>
      </c>
      <c r="I147" s="55" t="n">
        <v>4</v>
      </c>
      <c r="J147" s="55" t="n">
        <v>5</v>
      </c>
      <c r="K147" s="55" t="n">
        <v>30</v>
      </c>
      <c r="L147" s="55" t="n">
        <v>40</v>
      </c>
      <c r="M147" s="55" t="n">
        <v>40</v>
      </c>
      <c r="N147" s="55" t="n">
        <v>40</v>
      </c>
      <c r="O147" s="55" t="n">
        <v>40</v>
      </c>
    </row>
    <row r="148" customFormat="false" ht="80.9" hidden="false" customHeight="true" outlineLevel="0" collapsed="false">
      <c r="A148" s="49"/>
      <c r="B148" s="49"/>
      <c r="C148" s="68" t="s">
        <v>545</v>
      </c>
      <c r="D148" s="65" t="s">
        <v>546</v>
      </c>
      <c r="E148" s="49" t="s">
        <v>499</v>
      </c>
      <c r="F148" s="55" t="n">
        <v>3025</v>
      </c>
      <c r="G148" s="49" t="n">
        <v>3166</v>
      </c>
      <c r="H148" s="49" t="n">
        <v>3100</v>
      </c>
      <c r="I148" s="49" t="n">
        <v>3000</v>
      </c>
      <c r="J148" s="49" t="n">
        <v>3000</v>
      </c>
      <c r="K148" s="49" t="n">
        <v>3000</v>
      </c>
      <c r="L148" s="49" t="n">
        <v>2800</v>
      </c>
      <c r="M148" s="49" t="n">
        <v>2800</v>
      </c>
      <c r="N148" s="49" t="n">
        <v>2800</v>
      </c>
      <c r="O148" s="49" t="n">
        <v>2800</v>
      </c>
    </row>
    <row r="149" customFormat="false" ht="80" hidden="false" customHeight="true" outlineLevel="0" collapsed="false">
      <c r="A149" s="49"/>
      <c r="B149" s="49"/>
      <c r="C149" s="68" t="s">
        <v>547</v>
      </c>
      <c r="D149" s="65" t="s">
        <v>548</v>
      </c>
      <c r="E149" s="49" t="s">
        <v>499</v>
      </c>
      <c r="F149" s="55" t="n">
        <v>3025</v>
      </c>
      <c r="G149" s="49" t="n">
        <v>3166</v>
      </c>
      <c r="H149" s="49" t="n">
        <v>3100</v>
      </c>
      <c r="I149" s="49" t="n">
        <v>3000</v>
      </c>
      <c r="J149" s="49" t="n">
        <v>3000</v>
      </c>
      <c r="K149" s="55" t="n">
        <v>3000</v>
      </c>
      <c r="L149" s="55" t="n">
        <v>2800</v>
      </c>
      <c r="M149" s="55" t="n">
        <v>2800</v>
      </c>
      <c r="N149" s="55" t="n">
        <v>2800</v>
      </c>
      <c r="O149" s="55" t="n">
        <v>2800</v>
      </c>
    </row>
    <row r="150" customFormat="false" ht="92.6" hidden="false" customHeight="true" outlineLevel="0" collapsed="false">
      <c r="A150" s="49"/>
      <c r="B150" s="49"/>
      <c r="C150" s="68" t="s">
        <v>549</v>
      </c>
      <c r="D150" s="65" t="s">
        <v>550</v>
      </c>
      <c r="E150" s="49" t="s">
        <v>499</v>
      </c>
      <c r="F150" s="55" t="n">
        <v>0</v>
      </c>
      <c r="G150" s="55" t="n">
        <v>0</v>
      </c>
      <c r="H150" s="55" t="n">
        <v>0</v>
      </c>
      <c r="I150" s="55" t="n">
        <v>0</v>
      </c>
      <c r="J150" s="55" t="n">
        <v>0</v>
      </c>
      <c r="K150" s="55" t="n">
        <v>0</v>
      </c>
      <c r="L150" s="55" t="n">
        <v>0</v>
      </c>
      <c r="M150" s="55" t="n">
        <v>0</v>
      </c>
      <c r="N150" s="55" t="n">
        <v>0</v>
      </c>
      <c r="O150" s="55" t="n">
        <v>0</v>
      </c>
    </row>
    <row r="151" customFormat="false" ht="60.2" hidden="false" customHeight="true" outlineLevel="0" collapsed="false">
      <c r="A151" s="49"/>
      <c r="B151" s="49"/>
      <c r="C151" s="68" t="s">
        <v>551</v>
      </c>
      <c r="D151" s="73" t="s">
        <v>552</v>
      </c>
      <c r="E151" s="49" t="s">
        <v>307</v>
      </c>
      <c r="F151" s="55" t="n">
        <v>40</v>
      </c>
      <c r="G151" s="55" t="n">
        <v>39.8</v>
      </c>
      <c r="H151" s="55" t="n">
        <v>39.5</v>
      </c>
      <c r="I151" s="55" t="n">
        <v>39.7</v>
      </c>
      <c r="J151" s="55" t="n">
        <v>39.8</v>
      </c>
      <c r="K151" s="55" t="n">
        <v>40</v>
      </c>
      <c r="L151" s="55" t="n">
        <v>40.2</v>
      </c>
      <c r="M151" s="55" t="n">
        <v>40.2</v>
      </c>
      <c r="N151" s="55" t="n">
        <v>40.2</v>
      </c>
      <c r="O151" s="55" t="n">
        <v>40.2</v>
      </c>
    </row>
    <row r="152" customFormat="false" ht="62" hidden="false" customHeight="true" outlineLevel="0" collapsed="false">
      <c r="A152" s="49"/>
      <c r="B152" s="49"/>
      <c r="C152" s="68" t="s">
        <v>553</v>
      </c>
      <c r="D152" s="70" t="s">
        <v>554</v>
      </c>
      <c r="E152" s="49" t="s">
        <v>307</v>
      </c>
      <c r="F152" s="55" t="n">
        <v>57</v>
      </c>
      <c r="G152" s="55" t="n">
        <v>57.3</v>
      </c>
      <c r="H152" s="55" t="n">
        <v>57.5</v>
      </c>
      <c r="I152" s="55" t="n">
        <v>57.5</v>
      </c>
      <c r="J152" s="55" t="n">
        <v>57.5</v>
      </c>
      <c r="K152" s="55" t="n">
        <v>57.5</v>
      </c>
      <c r="L152" s="55" t="n">
        <v>57.5</v>
      </c>
      <c r="M152" s="55" t="n">
        <v>57.5</v>
      </c>
      <c r="N152" s="55" t="n">
        <v>57.5</v>
      </c>
      <c r="O152" s="55" t="n">
        <v>57.5</v>
      </c>
    </row>
    <row r="153" customFormat="false" ht="64.7" hidden="false" customHeight="true" outlineLevel="0" collapsed="false">
      <c r="A153" s="49"/>
      <c r="B153" s="49"/>
      <c r="C153" s="68" t="s">
        <v>555</v>
      </c>
      <c r="D153" s="70" t="s">
        <v>556</v>
      </c>
      <c r="E153" s="49" t="s">
        <v>307</v>
      </c>
      <c r="F153" s="55" t="n">
        <v>0</v>
      </c>
      <c r="G153" s="55" t="n">
        <v>0</v>
      </c>
      <c r="H153" s="55" t="n">
        <v>0</v>
      </c>
      <c r="I153" s="55" t="n">
        <v>0</v>
      </c>
      <c r="J153" s="55" t="n">
        <v>0</v>
      </c>
      <c r="K153" s="55" t="n">
        <v>0</v>
      </c>
      <c r="L153" s="55" t="n">
        <v>20</v>
      </c>
      <c r="M153" s="55" t="n">
        <v>40</v>
      </c>
      <c r="N153" s="55" t="n">
        <v>40</v>
      </c>
      <c r="O153" s="55" t="n">
        <v>40</v>
      </c>
    </row>
    <row r="154" customFormat="false" ht="22.9" hidden="false" customHeight="true" outlineLevel="0" collapsed="false">
      <c r="A154" s="49"/>
      <c r="B154" s="49"/>
      <c r="C154" s="52" t="s">
        <v>557</v>
      </c>
      <c r="D154" s="52"/>
      <c r="E154" s="52"/>
      <c r="F154" s="52"/>
      <c r="G154" s="52"/>
      <c r="H154" s="52"/>
      <c r="I154" s="52"/>
      <c r="J154" s="52"/>
      <c r="K154" s="52"/>
      <c r="L154" s="52"/>
      <c r="M154" s="52"/>
      <c r="N154" s="52"/>
      <c r="O154" s="52"/>
    </row>
    <row r="155" customFormat="false" ht="91.7" hidden="false" customHeight="true" outlineLevel="0" collapsed="false">
      <c r="A155" s="0"/>
      <c r="B155" s="0"/>
      <c r="C155" s="68" t="s">
        <v>558</v>
      </c>
      <c r="D155" s="60" t="s">
        <v>559</v>
      </c>
      <c r="E155" s="51" t="s">
        <v>307</v>
      </c>
      <c r="F155" s="51" t="n">
        <v>131.4</v>
      </c>
      <c r="G155" s="74" t="n">
        <v>130.3</v>
      </c>
      <c r="H155" s="74" t="n">
        <v>133</v>
      </c>
      <c r="I155" s="74" t="n">
        <v>135</v>
      </c>
      <c r="J155" s="51" t="n">
        <v>137</v>
      </c>
      <c r="K155" s="51" t="n">
        <v>159.6</v>
      </c>
      <c r="L155" s="51" t="n">
        <v>200</v>
      </c>
      <c r="M155" s="51" t="n">
        <v>200</v>
      </c>
      <c r="N155" s="51" t="n">
        <v>200</v>
      </c>
      <c r="O155" s="51" t="n">
        <v>200</v>
      </c>
    </row>
    <row r="156" customFormat="false" ht="78.2" hidden="false" customHeight="true" outlineLevel="0" collapsed="false">
      <c r="A156" s="0"/>
      <c r="B156" s="0"/>
      <c r="C156" s="68" t="s">
        <v>560</v>
      </c>
      <c r="D156" s="60" t="s">
        <v>561</v>
      </c>
      <c r="E156" s="51" t="s">
        <v>307</v>
      </c>
      <c r="F156" s="51" t="n">
        <v>72.6</v>
      </c>
      <c r="G156" s="74" t="n">
        <v>68.7</v>
      </c>
      <c r="H156" s="51" t="n">
        <v>75.6</v>
      </c>
      <c r="I156" s="51" t="n">
        <v>76.2</v>
      </c>
      <c r="J156" s="51" t="n">
        <v>79.3</v>
      </c>
      <c r="K156" s="51" t="n">
        <v>86.3</v>
      </c>
      <c r="L156" s="51" t="n">
        <v>100</v>
      </c>
      <c r="M156" s="51" t="n">
        <v>100</v>
      </c>
      <c r="N156" s="51" t="n">
        <v>100</v>
      </c>
      <c r="O156" s="51" t="n">
        <v>100</v>
      </c>
    </row>
    <row r="157" customFormat="false" ht="65.6" hidden="false" customHeight="true" outlineLevel="0" collapsed="false">
      <c r="A157" s="0"/>
      <c r="B157" s="0"/>
      <c r="C157" s="68" t="s">
        <v>562</v>
      </c>
      <c r="D157" s="60" t="s">
        <v>563</v>
      </c>
      <c r="E157" s="51" t="s">
        <v>307</v>
      </c>
      <c r="F157" s="51" t="n">
        <v>40.9</v>
      </c>
      <c r="G157" s="74" t="n">
        <v>38.9</v>
      </c>
      <c r="H157" s="51" t="n">
        <v>50.1</v>
      </c>
      <c r="I157" s="51" t="n">
        <v>51</v>
      </c>
      <c r="J157" s="51" t="n">
        <v>52.4</v>
      </c>
      <c r="K157" s="51" t="n">
        <v>70.5</v>
      </c>
      <c r="L157" s="51" t="n">
        <v>100</v>
      </c>
      <c r="M157" s="51" t="n">
        <v>100</v>
      </c>
      <c r="N157" s="51" t="n">
        <v>100</v>
      </c>
      <c r="O157" s="51" t="n">
        <v>100</v>
      </c>
    </row>
    <row r="158" customFormat="false" ht="22.9" hidden="false" customHeight="true" outlineLevel="0" collapsed="false">
      <c r="A158" s="49"/>
      <c r="B158" s="49"/>
      <c r="C158" s="52" t="s">
        <v>564</v>
      </c>
      <c r="D158" s="52"/>
      <c r="E158" s="52"/>
      <c r="F158" s="52"/>
      <c r="G158" s="52"/>
      <c r="H158" s="52"/>
      <c r="I158" s="52"/>
      <c r="J158" s="52"/>
      <c r="K158" s="52"/>
      <c r="L158" s="52"/>
      <c r="M158" s="52"/>
      <c r="N158" s="52"/>
      <c r="O158" s="52"/>
    </row>
    <row r="159" customFormat="false" ht="31.45" hidden="false" customHeight="true" outlineLevel="0" collapsed="false">
      <c r="A159" s="49"/>
      <c r="B159" s="49"/>
      <c r="C159" s="68" t="s">
        <v>565</v>
      </c>
      <c r="D159" s="69" t="s">
        <v>566</v>
      </c>
      <c r="E159" s="49" t="s">
        <v>499</v>
      </c>
      <c r="F159" s="55" t="n">
        <v>236</v>
      </c>
      <c r="G159" s="55" t="n">
        <v>216</v>
      </c>
      <c r="H159" s="55" t="n">
        <v>262</v>
      </c>
      <c r="I159" s="55" t="n">
        <v>285</v>
      </c>
      <c r="J159" s="55" t="n">
        <v>285</v>
      </c>
      <c r="K159" s="55" t="n">
        <v>170</v>
      </c>
      <c r="L159" s="55" t="n">
        <v>180</v>
      </c>
      <c r="M159" s="55" t="n">
        <v>180</v>
      </c>
      <c r="N159" s="55" t="n">
        <v>180</v>
      </c>
      <c r="O159" s="55" t="n">
        <v>180</v>
      </c>
    </row>
    <row r="160" customFormat="false" ht="41.35" hidden="false" customHeight="true" outlineLevel="0" collapsed="false">
      <c r="A160" s="49"/>
      <c r="B160" s="49"/>
      <c r="C160" s="68" t="s">
        <v>567</v>
      </c>
      <c r="D160" s="65" t="s">
        <v>568</v>
      </c>
      <c r="E160" s="49" t="s">
        <v>499</v>
      </c>
      <c r="F160" s="55" t="n">
        <v>68</v>
      </c>
      <c r="G160" s="55" t="n">
        <v>71</v>
      </c>
      <c r="H160" s="55" t="n">
        <v>75</v>
      </c>
      <c r="I160" s="55" t="n">
        <v>80</v>
      </c>
      <c r="J160" s="55" t="n">
        <v>80</v>
      </c>
      <c r="K160" s="55" t="n">
        <v>80</v>
      </c>
      <c r="L160" s="55" t="n">
        <v>80</v>
      </c>
      <c r="M160" s="55" t="n">
        <v>80</v>
      </c>
      <c r="N160" s="55" t="n">
        <v>80</v>
      </c>
      <c r="O160" s="55" t="n">
        <v>80</v>
      </c>
    </row>
    <row r="161" customFormat="false" ht="50.35" hidden="false" customHeight="true" outlineLevel="0" collapsed="false">
      <c r="A161" s="49"/>
      <c r="B161" s="49"/>
      <c r="C161" s="68" t="s">
        <v>569</v>
      </c>
      <c r="D161" s="65" t="s">
        <v>570</v>
      </c>
      <c r="E161" s="49" t="s">
        <v>499</v>
      </c>
      <c r="F161" s="55" t="n">
        <v>34</v>
      </c>
      <c r="G161" s="55" t="n">
        <v>31</v>
      </c>
      <c r="H161" s="55" t="n">
        <v>50</v>
      </c>
      <c r="I161" s="55" t="n">
        <v>60</v>
      </c>
      <c r="J161" s="55" t="n">
        <v>60</v>
      </c>
      <c r="K161" s="55" t="n">
        <v>60</v>
      </c>
      <c r="L161" s="55" t="n">
        <v>60</v>
      </c>
      <c r="M161" s="55" t="n">
        <v>60</v>
      </c>
      <c r="N161" s="55" t="n">
        <v>60</v>
      </c>
      <c r="O161" s="55" t="n">
        <v>60</v>
      </c>
    </row>
    <row r="162" customFormat="false" ht="49.45" hidden="false" customHeight="true" outlineLevel="0" collapsed="false">
      <c r="A162" s="49"/>
      <c r="B162" s="49"/>
      <c r="C162" s="68" t="s">
        <v>571</v>
      </c>
      <c r="D162" s="65" t="s">
        <v>572</v>
      </c>
      <c r="E162" s="49" t="s">
        <v>499</v>
      </c>
      <c r="F162" s="55" t="n">
        <v>134</v>
      </c>
      <c r="G162" s="55" t="n">
        <v>114</v>
      </c>
      <c r="H162" s="55" t="n">
        <v>137</v>
      </c>
      <c r="I162" s="55" t="n">
        <v>145</v>
      </c>
      <c r="J162" s="55" t="n">
        <v>145</v>
      </c>
      <c r="K162" s="55" t="n">
        <v>30</v>
      </c>
      <c r="L162" s="55" t="n">
        <v>40</v>
      </c>
      <c r="M162" s="55" t="n">
        <v>40</v>
      </c>
      <c r="N162" s="55" t="n">
        <v>40</v>
      </c>
      <c r="O162" s="55" t="n">
        <v>40</v>
      </c>
    </row>
    <row r="163" customFormat="false" ht="122.25" hidden="false" customHeight="true" outlineLevel="0" collapsed="false">
      <c r="A163" s="49"/>
      <c r="B163" s="49"/>
      <c r="C163" s="68" t="s">
        <v>573</v>
      </c>
      <c r="D163" s="65" t="s">
        <v>574</v>
      </c>
      <c r="E163" s="51" t="s">
        <v>307</v>
      </c>
      <c r="F163" s="55"/>
      <c r="G163" s="55" t="n">
        <v>90</v>
      </c>
      <c r="H163" s="55" t="n">
        <v>91</v>
      </c>
      <c r="I163" s="55" t="n">
        <v>92</v>
      </c>
      <c r="J163" s="55" t="n">
        <v>93</v>
      </c>
      <c r="K163" s="55" t="n">
        <v>94</v>
      </c>
      <c r="L163" s="55" t="n">
        <v>95</v>
      </c>
      <c r="M163" s="55" t="n">
        <v>95</v>
      </c>
      <c r="N163" s="55" t="n">
        <v>95</v>
      </c>
      <c r="O163" s="55" t="n">
        <v>95</v>
      </c>
    </row>
    <row r="164" customFormat="false" ht="117.75" hidden="false" customHeight="true" outlineLevel="0" collapsed="false">
      <c r="A164" s="49"/>
      <c r="B164" s="49"/>
      <c r="C164" s="68" t="s">
        <v>575</v>
      </c>
      <c r="D164" s="71" t="s">
        <v>576</v>
      </c>
      <c r="E164" s="51" t="s">
        <v>307</v>
      </c>
      <c r="F164" s="55" t="n">
        <v>87</v>
      </c>
      <c r="G164" s="55" t="n">
        <v>88</v>
      </c>
      <c r="H164" s="55" t="n">
        <v>90</v>
      </c>
      <c r="I164" s="55" t="n">
        <v>90</v>
      </c>
      <c r="J164" s="55" t="n">
        <v>90</v>
      </c>
      <c r="K164" s="55" t="n">
        <v>90</v>
      </c>
      <c r="L164" s="55" t="n">
        <v>90</v>
      </c>
      <c r="M164" s="55" t="n">
        <v>90</v>
      </c>
      <c r="N164" s="55" t="n">
        <v>90</v>
      </c>
      <c r="O164" s="55" t="n">
        <v>90</v>
      </c>
    </row>
    <row r="165" customFormat="false" ht="120.45" hidden="false" customHeight="true" outlineLevel="0" collapsed="false">
      <c r="A165" s="49"/>
      <c r="B165" s="49"/>
      <c r="C165" s="68" t="s">
        <v>577</v>
      </c>
      <c r="D165" s="71" t="s">
        <v>578</v>
      </c>
      <c r="E165" s="51" t="s">
        <v>307</v>
      </c>
      <c r="F165" s="55" t="n">
        <v>98</v>
      </c>
      <c r="G165" s="55" t="n">
        <v>98</v>
      </c>
      <c r="H165" s="55" t="n">
        <v>98</v>
      </c>
      <c r="I165" s="55" t="n">
        <v>98</v>
      </c>
      <c r="J165" s="55" t="n">
        <v>98</v>
      </c>
      <c r="K165" s="55" t="n">
        <v>98</v>
      </c>
      <c r="L165" s="55" t="n">
        <v>98</v>
      </c>
      <c r="M165" s="55" t="n">
        <v>98</v>
      </c>
      <c r="N165" s="55" t="n">
        <v>98</v>
      </c>
      <c r="O165" s="55" t="n">
        <v>98</v>
      </c>
    </row>
    <row r="166" customFormat="false" ht="61.1" hidden="false" customHeight="true" outlineLevel="0" collapsed="false">
      <c r="A166" s="49"/>
      <c r="B166" s="49"/>
      <c r="C166" s="68" t="s">
        <v>579</v>
      </c>
      <c r="D166" s="73" t="s">
        <v>580</v>
      </c>
      <c r="E166" s="51" t="s">
        <v>317</v>
      </c>
      <c r="F166" s="55" t="n">
        <v>350</v>
      </c>
      <c r="G166" s="55" t="n">
        <v>350</v>
      </c>
      <c r="H166" s="55" t="n">
        <v>350</v>
      </c>
      <c r="I166" s="55" t="n">
        <v>350</v>
      </c>
      <c r="J166" s="55" t="n">
        <v>350</v>
      </c>
      <c r="K166" s="55" t="n">
        <v>350</v>
      </c>
      <c r="L166" s="55" t="n">
        <v>350</v>
      </c>
      <c r="M166" s="55" t="n">
        <v>350</v>
      </c>
      <c r="N166" s="55" t="n">
        <v>350</v>
      </c>
      <c r="O166" s="55" t="n">
        <v>350</v>
      </c>
    </row>
    <row r="167" customFormat="false" ht="57.5" hidden="false" customHeight="true" outlineLevel="0" collapsed="false">
      <c r="A167" s="49"/>
      <c r="B167" s="49"/>
      <c r="C167" s="68" t="s">
        <v>581</v>
      </c>
      <c r="D167" s="73" t="s">
        <v>582</v>
      </c>
      <c r="E167" s="51" t="s">
        <v>317</v>
      </c>
      <c r="F167" s="55" t="n">
        <v>75</v>
      </c>
      <c r="G167" s="55" t="n">
        <v>75</v>
      </c>
      <c r="H167" s="55" t="n">
        <v>75</v>
      </c>
      <c r="I167" s="55" t="n">
        <v>75</v>
      </c>
      <c r="J167" s="55" t="n">
        <v>75</v>
      </c>
      <c r="K167" s="55" t="n">
        <v>75</v>
      </c>
      <c r="L167" s="55" t="n">
        <v>75</v>
      </c>
      <c r="M167" s="55" t="n">
        <v>75</v>
      </c>
      <c r="N167" s="55" t="n">
        <v>75</v>
      </c>
      <c r="O167" s="55" t="n">
        <v>75</v>
      </c>
    </row>
    <row r="168" customFormat="false" ht="80.9" hidden="false" customHeight="true" outlineLevel="0" collapsed="false">
      <c r="A168" s="49"/>
      <c r="B168" s="49"/>
      <c r="C168" s="68" t="s">
        <v>583</v>
      </c>
      <c r="D168" s="73" t="s">
        <v>584</v>
      </c>
      <c r="E168" s="51" t="s">
        <v>317</v>
      </c>
      <c r="F168" s="68" t="s">
        <v>585</v>
      </c>
      <c r="G168" s="68" t="s">
        <v>585</v>
      </c>
      <c r="H168" s="68" t="s">
        <v>585</v>
      </c>
      <c r="I168" s="68" t="s">
        <v>585</v>
      </c>
      <c r="J168" s="68" t="s">
        <v>585</v>
      </c>
      <c r="K168" s="68" t="s">
        <v>585</v>
      </c>
      <c r="L168" s="68" t="s">
        <v>585</v>
      </c>
      <c r="M168" s="68" t="s">
        <v>585</v>
      </c>
      <c r="N168" s="68" t="s">
        <v>585</v>
      </c>
      <c r="O168" s="68" t="s">
        <v>585</v>
      </c>
    </row>
    <row r="169" customFormat="false" ht="81.8" hidden="false" customHeight="true" outlineLevel="0" collapsed="false">
      <c r="A169" s="49"/>
      <c r="B169" s="49"/>
      <c r="C169" s="68" t="s">
        <v>586</v>
      </c>
      <c r="D169" s="70" t="s">
        <v>587</v>
      </c>
      <c r="E169" s="49" t="s">
        <v>499</v>
      </c>
      <c r="F169" s="55" t="n">
        <v>290</v>
      </c>
      <c r="G169" s="55" t="n">
        <v>268</v>
      </c>
      <c r="H169" s="55" t="n">
        <v>280</v>
      </c>
      <c r="I169" s="55" t="n">
        <v>280</v>
      </c>
      <c r="J169" s="55" t="n">
        <v>280</v>
      </c>
      <c r="K169" s="55" t="n">
        <v>280</v>
      </c>
      <c r="L169" s="55" t="n">
        <v>280</v>
      </c>
      <c r="M169" s="55" t="n">
        <v>280</v>
      </c>
      <c r="N169" s="55" t="n">
        <v>280</v>
      </c>
      <c r="O169" s="55" t="n">
        <v>280</v>
      </c>
    </row>
    <row r="170" customFormat="false" ht="76.4" hidden="false" customHeight="true" outlineLevel="0" collapsed="false">
      <c r="A170" s="49"/>
      <c r="B170" s="49"/>
      <c r="C170" s="68" t="s">
        <v>588</v>
      </c>
      <c r="D170" s="70" t="s">
        <v>589</v>
      </c>
      <c r="E170" s="51" t="s">
        <v>307</v>
      </c>
      <c r="F170" s="55" t="n">
        <v>36</v>
      </c>
      <c r="G170" s="55" t="n">
        <v>78.6</v>
      </c>
      <c r="H170" s="55" t="n">
        <v>80</v>
      </c>
      <c r="I170" s="55" t="n">
        <v>82</v>
      </c>
      <c r="J170" s="55" t="n">
        <v>84</v>
      </c>
      <c r="K170" s="55" t="n">
        <v>85</v>
      </c>
      <c r="L170" s="55" t="n">
        <v>88</v>
      </c>
      <c r="M170" s="55" t="n">
        <v>88</v>
      </c>
      <c r="N170" s="55" t="n">
        <v>88</v>
      </c>
      <c r="O170" s="55" t="n">
        <v>88</v>
      </c>
    </row>
    <row r="171" customFormat="false" ht="24" hidden="false" customHeight="true" outlineLevel="0" collapsed="false">
      <c r="A171" s="49"/>
      <c r="B171" s="49"/>
      <c r="C171" s="62" t="s">
        <v>590</v>
      </c>
      <c r="D171" s="62"/>
      <c r="E171" s="62"/>
      <c r="F171" s="62"/>
      <c r="G171" s="62"/>
      <c r="H171" s="62"/>
      <c r="I171" s="62"/>
      <c r="J171" s="62"/>
      <c r="K171" s="62"/>
      <c r="L171" s="62"/>
      <c r="M171" s="62"/>
      <c r="N171" s="62"/>
      <c r="O171" s="62"/>
    </row>
    <row r="172" customFormat="false" ht="24" hidden="false" customHeight="true" outlineLevel="0" collapsed="false">
      <c r="A172" s="0"/>
      <c r="B172" s="0"/>
      <c r="C172" s="52" t="s">
        <v>591</v>
      </c>
      <c r="D172" s="52"/>
      <c r="E172" s="52"/>
      <c r="F172" s="52"/>
      <c r="G172" s="52"/>
      <c r="H172" s="52"/>
      <c r="I172" s="52"/>
      <c r="J172" s="52"/>
      <c r="K172" s="52"/>
      <c r="L172" s="52"/>
      <c r="M172" s="52"/>
      <c r="N172" s="52"/>
      <c r="O172" s="52"/>
    </row>
    <row r="173" customFormat="false" ht="78.2" hidden="false" customHeight="true" outlineLevel="0" collapsed="false">
      <c r="A173" s="49" t="n">
        <v>1</v>
      </c>
      <c r="B173" s="49" t="n">
        <v>31</v>
      </c>
      <c r="C173" s="51" t="s">
        <v>592</v>
      </c>
      <c r="D173" s="63" t="s">
        <v>593</v>
      </c>
      <c r="E173" s="51" t="s">
        <v>307</v>
      </c>
      <c r="F173" s="51" t="n">
        <v>97</v>
      </c>
      <c r="G173" s="51" t="n">
        <v>98</v>
      </c>
      <c r="H173" s="51" t="n">
        <v>99</v>
      </c>
      <c r="I173" s="51" t="n">
        <v>99.2</v>
      </c>
      <c r="J173" s="51" t="n">
        <v>99.4</v>
      </c>
      <c r="K173" s="51" t="n">
        <v>99.6</v>
      </c>
      <c r="L173" s="51" t="n">
        <v>99.8</v>
      </c>
      <c r="M173" s="51" t="n">
        <v>99.9</v>
      </c>
      <c r="N173" s="51" t="n">
        <v>99.95</v>
      </c>
      <c r="O173" s="51" t="n">
        <v>99.97</v>
      </c>
    </row>
    <row r="174" customFormat="false" ht="109.65" hidden="false" customHeight="true" outlineLevel="0" collapsed="false">
      <c r="A174" s="49" t="n">
        <v>1</v>
      </c>
      <c r="B174" s="49" t="n">
        <v>32</v>
      </c>
      <c r="C174" s="51" t="s">
        <v>594</v>
      </c>
      <c r="D174" s="63" t="s">
        <v>595</v>
      </c>
      <c r="E174" s="51" t="s">
        <v>307</v>
      </c>
      <c r="F174" s="51" t="n">
        <v>99.9</v>
      </c>
      <c r="G174" s="51" t="n">
        <v>99.91</v>
      </c>
      <c r="H174" s="51" t="n">
        <v>99.95</v>
      </c>
      <c r="I174" s="51" t="n">
        <v>99.97</v>
      </c>
      <c r="J174" s="51" t="n">
        <v>99.99</v>
      </c>
      <c r="K174" s="51" t="n">
        <v>100</v>
      </c>
      <c r="L174" s="51" t="n">
        <v>100</v>
      </c>
      <c r="M174" s="51" t="n">
        <v>100</v>
      </c>
      <c r="N174" s="51" t="n">
        <v>100</v>
      </c>
      <c r="O174" s="51" t="n">
        <v>100</v>
      </c>
    </row>
    <row r="175" customFormat="false" ht="73.7" hidden="false" customHeight="true" outlineLevel="0" collapsed="false">
      <c r="A175" s="49"/>
      <c r="B175" s="49"/>
      <c r="C175" s="51" t="s">
        <v>596</v>
      </c>
      <c r="D175" s="60" t="s">
        <v>597</v>
      </c>
      <c r="E175" s="51" t="s">
        <v>307</v>
      </c>
      <c r="F175" s="51" t="n">
        <v>90</v>
      </c>
      <c r="G175" s="51" t="n">
        <v>91</v>
      </c>
      <c r="H175" s="51" t="n">
        <v>92</v>
      </c>
      <c r="I175" s="51" t="n">
        <v>93</v>
      </c>
      <c r="J175" s="51" t="n">
        <v>94</v>
      </c>
      <c r="K175" s="51" t="n">
        <v>95</v>
      </c>
      <c r="L175" s="51" t="n">
        <v>96</v>
      </c>
      <c r="M175" s="51" t="n">
        <v>97</v>
      </c>
      <c r="N175" s="51" t="n">
        <v>98</v>
      </c>
      <c r="O175" s="51" t="n">
        <v>99</v>
      </c>
    </row>
    <row r="176" customFormat="false" ht="62.9" hidden="false" customHeight="true" outlineLevel="0" collapsed="false">
      <c r="A176" s="49"/>
      <c r="B176" s="49"/>
      <c r="C176" s="51" t="s">
        <v>598</v>
      </c>
      <c r="D176" s="63" t="s">
        <v>599</v>
      </c>
      <c r="E176" s="51" t="s">
        <v>307</v>
      </c>
      <c r="F176" s="51" t="s">
        <v>600</v>
      </c>
      <c r="G176" s="51" t="n">
        <v>50</v>
      </c>
      <c r="H176" s="51" t="n">
        <v>70</v>
      </c>
      <c r="I176" s="51" t="n">
        <v>90</v>
      </c>
      <c r="J176" s="51" t="n">
        <v>92</v>
      </c>
      <c r="K176" s="51" t="n">
        <v>93</v>
      </c>
      <c r="L176" s="51" t="n">
        <v>94</v>
      </c>
      <c r="M176" s="51" t="n">
        <v>95</v>
      </c>
      <c r="N176" s="51" t="n">
        <v>96</v>
      </c>
      <c r="O176" s="51" t="n">
        <v>97</v>
      </c>
    </row>
    <row r="177" customFormat="false" ht="25.5" hidden="false" customHeight="true" outlineLevel="0" collapsed="false">
      <c r="A177" s="0"/>
      <c r="B177" s="0"/>
      <c r="C177" s="52" t="s">
        <v>601</v>
      </c>
      <c r="D177" s="52"/>
      <c r="E177" s="52"/>
      <c r="F177" s="52"/>
      <c r="G177" s="52"/>
      <c r="H177" s="52"/>
      <c r="I177" s="52"/>
      <c r="J177" s="52"/>
      <c r="K177" s="52"/>
      <c r="L177" s="52"/>
      <c r="M177" s="52"/>
      <c r="N177" s="52"/>
      <c r="O177" s="52"/>
    </row>
    <row r="178" customFormat="false" ht="116.85" hidden="false" customHeight="true" outlineLevel="0" collapsed="false">
      <c r="A178" s="49"/>
      <c r="B178" s="49"/>
      <c r="C178" s="51" t="s">
        <v>602</v>
      </c>
      <c r="D178" s="60" t="s">
        <v>603</v>
      </c>
      <c r="E178" s="51" t="s">
        <v>307</v>
      </c>
      <c r="F178" s="51" t="n">
        <v>92</v>
      </c>
      <c r="G178" s="51" t="n">
        <v>93</v>
      </c>
      <c r="H178" s="51" t="n">
        <v>94</v>
      </c>
      <c r="I178" s="51" t="n">
        <v>95</v>
      </c>
      <c r="J178" s="51" t="n">
        <v>95</v>
      </c>
      <c r="K178" s="51" t="n">
        <v>96</v>
      </c>
      <c r="L178" s="51" t="n">
        <v>97</v>
      </c>
      <c r="M178" s="51" t="n">
        <v>98</v>
      </c>
      <c r="N178" s="51" t="n">
        <v>99</v>
      </c>
      <c r="O178" s="51" t="n">
        <v>100</v>
      </c>
    </row>
    <row r="179" customFormat="false" ht="24.6" hidden="false" customHeight="true" outlineLevel="0" collapsed="false">
      <c r="A179" s="0"/>
      <c r="B179" s="0"/>
      <c r="C179" s="52" t="s">
        <v>604</v>
      </c>
      <c r="D179" s="52"/>
      <c r="E179" s="52"/>
      <c r="F179" s="52"/>
      <c r="G179" s="52"/>
      <c r="H179" s="52"/>
      <c r="I179" s="52"/>
      <c r="J179" s="52"/>
      <c r="K179" s="52"/>
      <c r="L179" s="52"/>
      <c r="M179" s="52"/>
      <c r="N179" s="52"/>
      <c r="O179" s="52"/>
    </row>
    <row r="180" customFormat="false" ht="136.65" hidden="false" customHeight="true" outlineLevel="0" collapsed="false">
      <c r="A180" s="49"/>
      <c r="B180" s="49"/>
      <c r="C180" s="51" t="s">
        <v>605</v>
      </c>
      <c r="D180" s="60" t="s">
        <v>606</v>
      </c>
      <c r="E180" s="51" t="s">
        <v>307</v>
      </c>
      <c r="F180" s="51" t="n">
        <v>56.8</v>
      </c>
      <c r="G180" s="51" t="n">
        <v>62</v>
      </c>
      <c r="H180" s="51" t="n">
        <v>68.1</v>
      </c>
      <c r="I180" s="51" t="n">
        <v>70.5</v>
      </c>
      <c r="J180" s="51" t="n">
        <v>75</v>
      </c>
      <c r="K180" s="51" t="n">
        <v>80</v>
      </c>
      <c r="L180" s="51" t="n">
        <v>85</v>
      </c>
      <c r="M180" s="51" t="n">
        <v>90</v>
      </c>
      <c r="N180" s="51" t="n">
        <v>95</v>
      </c>
      <c r="O180" s="51" t="n">
        <v>100</v>
      </c>
    </row>
    <row r="181" customFormat="false" ht="24" hidden="false" customHeight="true" outlineLevel="0" collapsed="false">
      <c r="A181" s="0"/>
      <c r="B181" s="0"/>
      <c r="C181" s="62" t="s">
        <v>607</v>
      </c>
      <c r="D181" s="62"/>
      <c r="E181" s="62"/>
      <c r="F181" s="62"/>
      <c r="G181" s="62"/>
      <c r="H181" s="62"/>
      <c r="I181" s="62"/>
      <c r="J181" s="62"/>
      <c r="K181" s="62"/>
      <c r="L181" s="62"/>
      <c r="M181" s="62"/>
      <c r="N181" s="62"/>
      <c r="O181" s="62"/>
    </row>
    <row r="182" customFormat="false" ht="33" hidden="false" customHeight="true" outlineLevel="0" collapsed="false">
      <c r="A182" s="0"/>
      <c r="B182" s="0"/>
      <c r="C182" s="52" t="s">
        <v>608</v>
      </c>
      <c r="D182" s="52"/>
      <c r="E182" s="52"/>
      <c r="F182" s="52"/>
      <c r="G182" s="52"/>
      <c r="H182" s="52"/>
      <c r="I182" s="52"/>
      <c r="J182" s="52"/>
      <c r="K182" s="52"/>
      <c r="L182" s="52"/>
      <c r="M182" s="52"/>
      <c r="N182" s="52"/>
      <c r="O182" s="52"/>
    </row>
    <row r="183" customFormat="false" ht="44.05" hidden="false" customHeight="true" outlineLevel="0" collapsed="false">
      <c r="A183" s="49"/>
      <c r="B183" s="49"/>
      <c r="C183" s="51" t="s">
        <v>609</v>
      </c>
      <c r="D183" s="60" t="s">
        <v>610</v>
      </c>
      <c r="E183" s="51" t="s">
        <v>307</v>
      </c>
      <c r="F183" s="55" t="s">
        <v>365</v>
      </c>
      <c r="G183" s="55" t="s">
        <v>365</v>
      </c>
      <c r="H183" s="55" t="n">
        <v>95</v>
      </c>
      <c r="I183" s="55" t="n">
        <v>95</v>
      </c>
      <c r="J183" s="55" t="n">
        <v>95</v>
      </c>
      <c r="K183" s="55" t="n">
        <v>95</v>
      </c>
      <c r="L183" s="55" t="n">
        <v>95</v>
      </c>
      <c r="M183" s="55" t="n">
        <v>95</v>
      </c>
      <c r="N183" s="55" t="n">
        <v>95</v>
      </c>
      <c r="O183" s="55" t="n">
        <v>95</v>
      </c>
    </row>
    <row r="184" customFormat="false" ht="51.75" hidden="false" customHeight="true" outlineLevel="0" collapsed="false">
      <c r="A184" s="0"/>
      <c r="B184" s="0"/>
      <c r="C184" s="52" t="s">
        <v>611</v>
      </c>
      <c r="D184" s="52"/>
      <c r="E184" s="52"/>
      <c r="F184" s="52"/>
      <c r="G184" s="52"/>
      <c r="H184" s="52"/>
      <c r="I184" s="52"/>
      <c r="J184" s="52"/>
      <c r="K184" s="52"/>
      <c r="L184" s="52"/>
      <c r="M184" s="52"/>
      <c r="N184" s="52"/>
      <c r="O184" s="52"/>
    </row>
    <row r="185" customFormat="false" ht="54.8" hidden="false" customHeight="true" outlineLevel="0" collapsed="false">
      <c r="A185" s="49"/>
      <c r="B185" s="49"/>
      <c r="C185" s="51" t="s">
        <v>612</v>
      </c>
      <c r="D185" s="60" t="s">
        <v>613</v>
      </c>
      <c r="E185" s="51" t="s">
        <v>307</v>
      </c>
      <c r="F185" s="55" t="s">
        <v>365</v>
      </c>
      <c r="G185" s="55" t="s">
        <v>365</v>
      </c>
      <c r="H185" s="55" t="n">
        <v>91</v>
      </c>
      <c r="I185" s="55" t="n">
        <v>92</v>
      </c>
      <c r="J185" s="55" t="n">
        <v>92</v>
      </c>
      <c r="K185" s="55" t="n">
        <v>93</v>
      </c>
      <c r="L185" s="55" t="n">
        <v>94</v>
      </c>
      <c r="M185" s="55" t="n">
        <v>94</v>
      </c>
      <c r="N185" s="55" t="n">
        <v>95</v>
      </c>
      <c r="O185" s="55" t="n">
        <v>95</v>
      </c>
    </row>
    <row r="186" customFormat="false" ht="22.9" hidden="false" customHeight="true" outlineLevel="0" collapsed="false">
      <c r="A186" s="0"/>
      <c r="B186" s="0"/>
      <c r="C186" s="62" t="s">
        <v>614</v>
      </c>
      <c r="D186" s="62"/>
      <c r="E186" s="62"/>
      <c r="F186" s="62"/>
      <c r="G186" s="62"/>
      <c r="H186" s="62"/>
      <c r="I186" s="62"/>
      <c r="J186" s="62"/>
      <c r="K186" s="62"/>
      <c r="L186" s="62"/>
      <c r="M186" s="62"/>
      <c r="N186" s="62"/>
      <c r="O186" s="62"/>
    </row>
    <row r="187" customFormat="false" ht="22.9" hidden="false" customHeight="true" outlineLevel="0" collapsed="false">
      <c r="A187" s="0"/>
      <c r="B187" s="0"/>
      <c r="C187" s="52" t="s">
        <v>615</v>
      </c>
      <c r="D187" s="52"/>
      <c r="E187" s="52"/>
      <c r="F187" s="52"/>
      <c r="G187" s="52"/>
      <c r="H187" s="52"/>
      <c r="I187" s="52"/>
      <c r="J187" s="52"/>
      <c r="K187" s="52"/>
      <c r="L187" s="52"/>
      <c r="M187" s="52"/>
      <c r="N187" s="52"/>
      <c r="O187" s="52"/>
    </row>
    <row r="188" customFormat="false" ht="72.8" hidden="false" customHeight="true" outlineLevel="0" collapsed="false">
      <c r="A188" s="49"/>
      <c r="B188" s="49"/>
      <c r="C188" s="51" t="s">
        <v>616</v>
      </c>
      <c r="D188" s="63" t="s">
        <v>617</v>
      </c>
      <c r="E188" s="51" t="s">
        <v>532</v>
      </c>
      <c r="F188" s="51" t="s">
        <v>365</v>
      </c>
      <c r="G188" s="51" t="s">
        <v>365</v>
      </c>
      <c r="H188" s="51" t="s">
        <v>365</v>
      </c>
      <c r="I188" s="55" t="n">
        <v>1</v>
      </c>
      <c r="J188" s="55" t="n">
        <v>1</v>
      </c>
      <c r="K188" s="55" t="n">
        <v>1</v>
      </c>
      <c r="L188" s="55" t="n">
        <v>1</v>
      </c>
      <c r="M188" s="55" t="n">
        <v>1</v>
      </c>
      <c r="N188" s="55" t="n">
        <v>1</v>
      </c>
      <c r="O188" s="55" t="n">
        <v>1</v>
      </c>
    </row>
    <row r="189" customFormat="false" ht="45" hidden="false" customHeight="true" outlineLevel="0" collapsed="false">
      <c r="A189" s="0"/>
      <c r="B189" s="0"/>
      <c r="C189" s="52" t="s">
        <v>618</v>
      </c>
      <c r="D189" s="52"/>
      <c r="E189" s="52"/>
      <c r="F189" s="52"/>
      <c r="G189" s="52"/>
      <c r="H189" s="52"/>
      <c r="I189" s="52"/>
      <c r="J189" s="52"/>
      <c r="K189" s="52"/>
      <c r="L189" s="52"/>
      <c r="M189" s="52"/>
      <c r="N189" s="52"/>
      <c r="O189" s="52"/>
    </row>
    <row r="190" customFormat="false" ht="75.5" hidden="false" customHeight="true" outlineLevel="0" collapsed="false">
      <c r="A190" s="49"/>
      <c r="B190" s="49"/>
      <c r="C190" s="51" t="s">
        <v>619</v>
      </c>
      <c r="D190" s="60" t="s">
        <v>620</v>
      </c>
      <c r="E190" s="51" t="s">
        <v>317</v>
      </c>
      <c r="F190" s="51" t="s">
        <v>365</v>
      </c>
      <c r="G190" s="51" t="s">
        <v>365</v>
      </c>
      <c r="H190" s="51" t="s">
        <v>365</v>
      </c>
      <c r="I190" s="51" t="s">
        <v>365</v>
      </c>
      <c r="J190" s="51" t="s">
        <v>365</v>
      </c>
      <c r="K190" s="51" t="s">
        <v>365</v>
      </c>
      <c r="L190" s="55" t="n">
        <v>1</v>
      </c>
      <c r="M190" s="51" t="s">
        <v>365</v>
      </c>
      <c r="N190" s="51" t="s">
        <v>365</v>
      </c>
      <c r="O190" s="51" t="s">
        <v>365</v>
      </c>
    </row>
    <row r="191" customFormat="false" ht="25.9" hidden="false" customHeight="true" outlineLevel="0" collapsed="false">
      <c r="A191" s="0"/>
      <c r="B191" s="0"/>
      <c r="C191" s="62" t="s">
        <v>621</v>
      </c>
      <c r="D191" s="62"/>
      <c r="E191" s="62"/>
      <c r="F191" s="62"/>
      <c r="G191" s="62"/>
      <c r="H191" s="62"/>
      <c r="I191" s="62"/>
      <c r="J191" s="62"/>
      <c r="K191" s="62"/>
      <c r="L191" s="62"/>
      <c r="M191" s="62"/>
      <c r="N191" s="62"/>
      <c r="O191" s="62"/>
    </row>
    <row r="192" customFormat="false" ht="50.25" hidden="false" customHeight="true" outlineLevel="0" collapsed="false">
      <c r="A192" s="0"/>
      <c r="B192" s="0"/>
      <c r="C192" s="52" t="s">
        <v>622</v>
      </c>
      <c r="D192" s="52"/>
      <c r="E192" s="52"/>
      <c r="F192" s="52"/>
      <c r="G192" s="52"/>
      <c r="H192" s="52"/>
      <c r="I192" s="52"/>
      <c r="J192" s="52"/>
      <c r="K192" s="52"/>
      <c r="L192" s="52"/>
      <c r="M192" s="52"/>
      <c r="N192" s="52"/>
      <c r="O192" s="52"/>
    </row>
    <row r="193" customFormat="false" ht="51.2" hidden="false" customHeight="true" outlineLevel="0" collapsed="false">
      <c r="A193" s="0"/>
      <c r="B193" s="0"/>
      <c r="C193" s="68" t="s">
        <v>623</v>
      </c>
      <c r="D193" s="71" t="s">
        <v>624</v>
      </c>
      <c r="E193" s="51" t="s">
        <v>307</v>
      </c>
      <c r="F193" s="51" t="n">
        <v>0</v>
      </c>
      <c r="G193" s="51" t="n">
        <v>0</v>
      </c>
      <c r="H193" s="51" t="n">
        <v>5</v>
      </c>
      <c r="I193" s="51" t="n">
        <v>20</v>
      </c>
      <c r="J193" s="51" t="n">
        <v>35</v>
      </c>
      <c r="K193" s="51" t="n">
        <v>45</v>
      </c>
      <c r="L193" s="51" t="n">
        <v>55</v>
      </c>
      <c r="M193" s="51" t="n">
        <v>65</v>
      </c>
      <c r="N193" s="51" t="n">
        <v>75</v>
      </c>
      <c r="O193" s="51" t="n">
        <v>85</v>
      </c>
    </row>
    <row r="194" customFormat="false" ht="80" hidden="false" customHeight="true" outlineLevel="0" collapsed="false">
      <c r="A194" s="0"/>
      <c r="B194" s="0"/>
      <c r="C194" s="68" t="s">
        <v>625</v>
      </c>
      <c r="D194" s="71" t="s">
        <v>626</v>
      </c>
      <c r="E194" s="51" t="s">
        <v>307</v>
      </c>
      <c r="F194" s="51" t="n">
        <f aca="false">3/104*100</f>
        <v>2.88461538461538</v>
      </c>
      <c r="G194" s="51" t="n">
        <f aca="false">50/99*100</f>
        <v>50.5050505050505</v>
      </c>
      <c r="H194" s="51" t="n">
        <f aca="false">51/96*100</f>
        <v>53.125</v>
      </c>
      <c r="I194" s="51" t="n">
        <f aca="false">74/96*100</f>
        <v>77.0833333333333</v>
      </c>
      <c r="J194" s="51" t="n">
        <f aca="false">74/96*100</f>
        <v>77.0833333333333</v>
      </c>
      <c r="K194" s="51" t="n">
        <f aca="false">74/96*100</f>
        <v>77.0833333333333</v>
      </c>
      <c r="L194" s="51" t="n">
        <f aca="false">74/96*100</f>
        <v>77.0833333333333</v>
      </c>
      <c r="M194" s="51" t="n">
        <f aca="false">74/96*100</f>
        <v>77.0833333333333</v>
      </c>
      <c r="N194" s="51" t="n">
        <f aca="false">74/96*100</f>
        <v>77.0833333333333</v>
      </c>
      <c r="O194" s="51" t="n">
        <f aca="false">74/96*100</f>
        <v>77.0833333333333</v>
      </c>
    </row>
    <row r="195" customFormat="false" ht="79.1" hidden="false" customHeight="true" outlineLevel="0" collapsed="false">
      <c r="A195" s="0"/>
      <c r="B195" s="0"/>
      <c r="C195" s="68" t="s">
        <v>627</v>
      </c>
      <c r="D195" s="71" t="s">
        <v>628</v>
      </c>
      <c r="E195" s="51" t="s">
        <v>307</v>
      </c>
      <c r="F195" s="51" t="n">
        <v>0</v>
      </c>
      <c r="G195" s="51" t="n">
        <v>0</v>
      </c>
      <c r="H195" s="51" t="n">
        <f aca="false">28/96*100</f>
        <v>29.1666666666667</v>
      </c>
      <c r="I195" s="51" t="n">
        <f aca="false">48/96*100</f>
        <v>50</v>
      </c>
      <c r="J195" s="51" t="n">
        <f aca="false">76/96*100</f>
        <v>79.1666666666667</v>
      </c>
      <c r="K195" s="51" t="n">
        <v>100</v>
      </c>
      <c r="L195" s="51" t="n">
        <v>100</v>
      </c>
      <c r="M195" s="51" t="n">
        <v>100</v>
      </c>
      <c r="N195" s="51" t="n">
        <v>100</v>
      </c>
      <c r="O195" s="51" t="n">
        <v>100</v>
      </c>
    </row>
    <row r="196" customFormat="false" ht="22.9" hidden="false" customHeight="true" outlineLevel="0" collapsed="false">
      <c r="A196" s="0"/>
      <c r="B196" s="0"/>
      <c r="C196" s="52" t="s">
        <v>629</v>
      </c>
      <c r="D196" s="52"/>
      <c r="E196" s="52"/>
      <c r="F196" s="52"/>
      <c r="G196" s="52"/>
      <c r="H196" s="52"/>
      <c r="I196" s="52"/>
      <c r="J196" s="52"/>
      <c r="K196" s="52"/>
      <c r="L196" s="52"/>
      <c r="M196" s="52"/>
      <c r="N196" s="52"/>
      <c r="O196" s="52"/>
    </row>
    <row r="197" customFormat="false" ht="76.4" hidden="false" customHeight="true" outlineLevel="0" collapsed="false">
      <c r="A197" s="0"/>
      <c r="B197" s="0"/>
      <c r="C197" s="68" t="s">
        <v>630</v>
      </c>
      <c r="D197" s="71" t="s">
        <v>631</v>
      </c>
      <c r="E197" s="51" t="s">
        <v>307</v>
      </c>
      <c r="F197" s="59" t="n">
        <v>10.5</v>
      </c>
      <c r="G197" s="59" t="n">
        <v>12.8</v>
      </c>
      <c r="H197" s="59" t="n">
        <v>13.8</v>
      </c>
      <c r="I197" s="59" t="n">
        <v>16.1</v>
      </c>
      <c r="J197" s="59" t="n">
        <v>19.5</v>
      </c>
      <c r="K197" s="59" t="n">
        <v>24.4</v>
      </c>
      <c r="L197" s="59" t="n">
        <v>29.8</v>
      </c>
      <c r="M197" s="59" t="n">
        <v>29.8</v>
      </c>
      <c r="N197" s="59" t="n">
        <v>29.8</v>
      </c>
      <c r="O197" s="59" t="n">
        <v>29.8</v>
      </c>
    </row>
    <row r="198" customFormat="false" ht="48" hidden="false" customHeight="true" outlineLevel="0" collapsed="false">
      <c r="A198" s="0"/>
      <c r="B198" s="0"/>
      <c r="C198" s="52" t="s">
        <v>632</v>
      </c>
      <c r="D198" s="52"/>
      <c r="E198" s="52"/>
      <c r="F198" s="52"/>
      <c r="G198" s="52"/>
      <c r="H198" s="52"/>
      <c r="I198" s="52"/>
      <c r="J198" s="52"/>
      <c r="K198" s="52"/>
      <c r="L198" s="52"/>
      <c r="M198" s="52"/>
      <c r="N198" s="52"/>
      <c r="O198" s="52"/>
    </row>
    <row r="199" customFormat="false" ht="53" hidden="false" customHeight="true" outlineLevel="0" collapsed="false">
      <c r="A199" s="0"/>
      <c r="B199" s="0"/>
      <c r="C199" s="68" t="s">
        <v>633</v>
      </c>
      <c r="D199" s="71" t="s">
        <v>634</v>
      </c>
      <c r="E199" s="51" t="s">
        <v>635</v>
      </c>
      <c r="F199" s="51" t="n">
        <f aca="false">24400/(6318-1366)</f>
        <v>4.92730210016155</v>
      </c>
      <c r="G199" s="51" t="n">
        <f aca="false">24400/6318</f>
        <v>3.86198163975942</v>
      </c>
      <c r="H199" s="51" t="n">
        <f aca="false">24400/(6318+2500)</f>
        <v>2.76706736221365</v>
      </c>
      <c r="I199" s="51" t="n">
        <f aca="false">24400/(6318+5000)</f>
        <v>2.15585792542852</v>
      </c>
      <c r="J199" s="51" t="n">
        <f aca="false">24400/(6318+6000)</f>
        <v>1.98084104562429</v>
      </c>
      <c r="K199" s="51" t="n">
        <f aca="false">24400/(6318+7000)</f>
        <v>1.83210692296141</v>
      </c>
      <c r="L199" s="51" t="n">
        <f aca="false">24400/(6318+8000)</f>
        <v>1.70414862410951</v>
      </c>
      <c r="M199" s="51" t="n">
        <f aca="false">24400/(6318+9000)</f>
        <v>1.59289724507116</v>
      </c>
      <c r="N199" s="51" t="n">
        <f aca="false">24400/(6318+10000)</f>
        <v>1.49528128447114</v>
      </c>
      <c r="O199" s="51" t="n">
        <f aca="false">24400/(6318+11000)</f>
        <v>1.40893867652154</v>
      </c>
    </row>
    <row r="200" customFormat="false" ht="23.45" hidden="false" customHeight="true" outlineLevel="0" collapsed="false">
      <c r="A200" s="0"/>
      <c r="B200" s="0"/>
      <c r="C200" s="62" t="s">
        <v>636</v>
      </c>
      <c r="D200" s="62"/>
      <c r="E200" s="62"/>
      <c r="F200" s="62"/>
      <c r="G200" s="62"/>
      <c r="H200" s="62"/>
      <c r="I200" s="62"/>
      <c r="J200" s="62"/>
      <c r="K200" s="62"/>
      <c r="L200" s="62"/>
      <c r="M200" s="62"/>
      <c r="N200" s="62"/>
      <c r="O200" s="62"/>
    </row>
    <row r="201" customFormat="false" ht="23.45" hidden="false" customHeight="true" outlineLevel="0" collapsed="false">
      <c r="A201" s="0"/>
      <c r="B201" s="0"/>
      <c r="C201" s="52" t="s">
        <v>637</v>
      </c>
      <c r="D201" s="52"/>
      <c r="E201" s="52"/>
      <c r="F201" s="52"/>
      <c r="G201" s="52"/>
      <c r="H201" s="52"/>
      <c r="I201" s="52"/>
      <c r="J201" s="52"/>
      <c r="K201" s="52"/>
      <c r="L201" s="52"/>
      <c r="M201" s="52"/>
      <c r="N201" s="52"/>
      <c r="O201" s="52"/>
    </row>
    <row r="202" customFormat="false" ht="50.35" hidden="false" customHeight="true" outlineLevel="0" collapsed="false">
      <c r="A202" s="49"/>
      <c r="B202" s="49"/>
      <c r="C202" s="51" t="s">
        <v>638</v>
      </c>
      <c r="D202" s="60" t="s">
        <v>639</v>
      </c>
      <c r="E202" s="51" t="s">
        <v>317</v>
      </c>
      <c r="F202" s="55" t="n">
        <v>1</v>
      </c>
      <c r="G202" s="55" t="n">
        <v>2</v>
      </c>
      <c r="H202" s="55" t="n">
        <v>3</v>
      </c>
      <c r="I202" s="55" t="n">
        <v>3</v>
      </c>
      <c r="J202" s="55" t="n">
        <v>3</v>
      </c>
      <c r="K202" s="55" t="n">
        <v>4</v>
      </c>
      <c r="L202" s="55" t="n">
        <v>4</v>
      </c>
      <c r="M202" s="55" t="n">
        <v>4</v>
      </c>
      <c r="N202" s="55" t="n">
        <v>4</v>
      </c>
      <c r="O202" s="55" t="n">
        <v>4</v>
      </c>
    </row>
    <row r="203" customFormat="false" ht="49.45" hidden="false" customHeight="true" outlineLevel="0" collapsed="false">
      <c r="A203" s="49"/>
      <c r="B203" s="49"/>
      <c r="C203" s="51" t="s">
        <v>640</v>
      </c>
      <c r="D203" s="60" t="s">
        <v>641</v>
      </c>
      <c r="E203" s="51" t="s">
        <v>317</v>
      </c>
      <c r="F203" s="55" t="n">
        <v>3</v>
      </c>
      <c r="G203" s="55" t="n">
        <v>4</v>
      </c>
      <c r="H203" s="55" t="n">
        <v>5</v>
      </c>
      <c r="I203" s="55" t="n">
        <v>5</v>
      </c>
      <c r="J203" s="55" t="n">
        <v>5</v>
      </c>
      <c r="K203" s="55" t="n">
        <v>6</v>
      </c>
      <c r="L203" s="55" t="n">
        <v>6</v>
      </c>
      <c r="M203" s="55" t="n">
        <v>6</v>
      </c>
      <c r="N203" s="55" t="n">
        <v>6</v>
      </c>
      <c r="O203" s="55" t="n">
        <v>6</v>
      </c>
    </row>
    <row r="204" customFormat="false" ht="20.45" hidden="false" customHeight="true" outlineLevel="0" collapsed="false">
      <c r="A204" s="49"/>
      <c r="B204" s="49"/>
      <c r="C204" s="75" t="s">
        <v>642</v>
      </c>
      <c r="D204" s="75"/>
      <c r="E204" s="75"/>
      <c r="F204" s="75"/>
      <c r="G204" s="75"/>
      <c r="H204" s="75"/>
      <c r="I204" s="75"/>
      <c r="J204" s="75"/>
      <c r="K204" s="75"/>
      <c r="L204" s="75"/>
      <c r="M204" s="75"/>
      <c r="N204" s="75"/>
      <c r="O204" s="75"/>
    </row>
    <row r="205" customFormat="false" ht="59.3" hidden="false" customHeight="true" outlineLevel="0" collapsed="false">
      <c r="C205" s="51" t="s">
        <v>643</v>
      </c>
      <c r="D205" s="63" t="s">
        <v>644</v>
      </c>
      <c r="E205" s="51" t="s">
        <v>317</v>
      </c>
      <c r="F205" s="55" t="n">
        <v>104</v>
      </c>
      <c r="G205" s="55" t="n">
        <v>99</v>
      </c>
      <c r="H205" s="55" t="n">
        <v>97</v>
      </c>
      <c r="I205" s="55" t="n">
        <v>95</v>
      </c>
      <c r="J205" s="55" t="n">
        <v>93</v>
      </c>
      <c r="K205" s="55" t="n">
        <v>91</v>
      </c>
      <c r="L205" s="55" t="n">
        <v>91</v>
      </c>
      <c r="M205" s="55" t="n">
        <v>90</v>
      </c>
      <c r="N205" s="55" t="n">
        <v>89</v>
      </c>
      <c r="O205" s="55" t="n">
        <v>88</v>
      </c>
    </row>
    <row r="206" customFormat="false" ht="20.25" hidden="false" customHeight="true" outlineLevel="0" collapsed="false"/>
    <row r="207" customFormat="false" ht="23.25" hidden="false" customHeight="true" outlineLevel="0" collapsed="false"/>
    <row r="208" customFormat="false" ht="23.25" hidden="false" customHeight="true" outlineLevel="0" collapsed="false"/>
    <row r="209" customFormat="false" ht="23.25" hidden="false" customHeight="true" outlineLevel="0" collapsed="false"/>
    <row r="210" customFormat="false" ht="23.25" hidden="false" customHeight="true" outlineLevel="0" collapsed="false"/>
    <row r="211" customFormat="false" ht="23.25" hidden="false" customHeight="true" outlineLevel="0" collapsed="false"/>
    <row r="212" customFormat="false" ht="23.25" hidden="false" customHeight="true" outlineLevel="0" collapsed="false"/>
    <row r="213" customFormat="false" ht="21.75" hidden="false" customHeight="true" outlineLevel="0" collapsed="false"/>
    <row r="214" customFormat="false" ht="21.75" hidden="false" customHeight="true" outlineLevel="0" collapsed="false"/>
    <row r="215" customFormat="false" ht="21.75" hidden="false" customHeight="true" outlineLevel="0" collapsed="false"/>
    <row r="216" customFormat="false" ht="21.75" hidden="false" customHeight="true" outlineLevel="0" collapsed="false"/>
    <row r="217" customFormat="false" ht="21.75" hidden="false" customHeight="true" outlineLevel="0" collapsed="false"/>
    <row r="218" customFormat="false" ht="21.75" hidden="false" customHeight="true" outlineLevel="0" collapsed="false"/>
    <row r="219" customFormat="false" ht="21.75" hidden="false" customHeight="true" outlineLevel="0" collapsed="false"/>
    <row r="220" customFormat="false" ht="21.75" hidden="false" customHeight="true" outlineLevel="0" collapsed="false"/>
    <row r="221" customFormat="false" ht="21.75" hidden="false" customHeight="true" outlineLevel="0" collapsed="false"/>
    <row r="222" customFormat="false" ht="21.75" hidden="false" customHeight="true" outlineLevel="0" collapsed="false"/>
    <row r="223" customFormat="false" ht="21.75" hidden="false" customHeight="true" outlineLevel="0" collapsed="false"/>
  </sheetData>
  <autoFilter ref="A6:IU6"/>
  <mergeCells count="64">
    <mergeCell ref="L1:O1"/>
    <mergeCell ref="N2:O2"/>
    <mergeCell ref="C4:O4"/>
    <mergeCell ref="C5:C6"/>
    <mergeCell ref="D5:D6"/>
    <mergeCell ref="E5:E6"/>
    <mergeCell ref="F5:O5"/>
    <mergeCell ref="C8:O8"/>
    <mergeCell ref="C22:O22"/>
    <mergeCell ref="C23:O23"/>
    <mergeCell ref="C33:O33"/>
    <mergeCell ref="C45:O45"/>
    <mergeCell ref="C51:O51"/>
    <mergeCell ref="C53:O53"/>
    <mergeCell ref="C54:O54"/>
    <mergeCell ref="C56:O56"/>
    <mergeCell ref="C59:O59"/>
    <mergeCell ref="C64:O64"/>
    <mergeCell ref="C66:O66"/>
    <mergeCell ref="C69:O69"/>
    <mergeCell ref="C73:O73"/>
    <mergeCell ref="C75:O75"/>
    <mergeCell ref="C77:O77"/>
    <mergeCell ref="C81:O81"/>
    <mergeCell ref="C83:O83"/>
    <mergeCell ref="C85:O85"/>
    <mergeCell ref="C86:O86"/>
    <mergeCell ref="C90:O90"/>
    <mergeCell ref="C93:O93"/>
    <mergeCell ref="C96:O96"/>
    <mergeCell ref="C100:O100"/>
    <mergeCell ref="C102:O102"/>
    <mergeCell ref="C104:O104"/>
    <mergeCell ref="C105:O105"/>
    <mergeCell ref="P106:P115"/>
    <mergeCell ref="C108:O108"/>
    <mergeCell ref="C111:O111"/>
    <mergeCell ref="C114:O114"/>
    <mergeCell ref="C117:O117"/>
    <mergeCell ref="C118:O118"/>
    <mergeCell ref="C120:O120"/>
    <mergeCell ref="C122:O122"/>
    <mergeCell ref="C123:O123"/>
    <mergeCell ref="C130:O130"/>
    <mergeCell ref="C140:O140"/>
    <mergeCell ref="C154:O154"/>
    <mergeCell ref="C158:O158"/>
    <mergeCell ref="C171:O171"/>
    <mergeCell ref="C172:O172"/>
    <mergeCell ref="C177:O177"/>
    <mergeCell ref="C179:O179"/>
    <mergeCell ref="C181:O181"/>
    <mergeCell ref="C182:O182"/>
    <mergeCell ref="C184:O184"/>
    <mergeCell ref="C186:O186"/>
    <mergeCell ref="C187:O187"/>
    <mergeCell ref="C189:O189"/>
    <mergeCell ref="C191:O191"/>
    <mergeCell ref="C192:O192"/>
    <mergeCell ref="C196:O196"/>
    <mergeCell ref="C198:O198"/>
    <mergeCell ref="C200:O200"/>
    <mergeCell ref="C201:O201"/>
    <mergeCell ref="C204:O204"/>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colBreaks count="1" manualBreakCount="1">
    <brk id="15" man="true" max="65535" min="0"/>
  </colBreaks>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4"/>
  <sheetViews>
    <sheetView windowProtection="false" showFormulas="false" showGridLines="true" showRowColHeaders="true" showZeros="true" rightToLeft="false" tabSelected="false" showOutlineSymbols="true" defaultGridColor="true" view="pageBreakPreview" topLeftCell="C58" colorId="64" zoomScale="83" zoomScaleNormal="70" zoomScalePageLayoutView="83" workbookViewId="0">
      <selection pane="topLeft" activeCell="D68" activeCellId="0" sqref="D68"/>
    </sheetView>
  </sheetViews>
  <sheetFormatPr defaultRowHeight="12.75"/>
  <cols>
    <col collapsed="false" hidden="true" max="2" min="1" style="1" width="0"/>
    <col collapsed="false" hidden="false" max="3" min="3" style="1" width="8.14285714285714"/>
    <col collapsed="false" hidden="false" max="4" min="4" style="2" width="69.8520408163265"/>
    <col collapsed="false" hidden="false" max="5" min="5" style="3" width="23.0051020408163"/>
    <col collapsed="false" hidden="false" max="15" min="6" style="4" width="16.1428571428571"/>
    <col collapsed="false" hidden="false" max="1025" min="16" style="1" width="9.14285714285714"/>
  </cols>
  <sheetData>
    <row r="1" customFormat="false" ht="15.75" hidden="false" customHeight="false" outlineLevel="0" collapsed="false">
      <c r="A1" s="0"/>
      <c r="B1" s="0"/>
      <c r="C1" s="0"/>
      <c r="D1" s="0"/>
      <c r="E1" s="0"/>
      <c r="F1" s="0"/>
      <c r="G1" s="0"/>
      <c r="H1" s="0"/>
      <c r="I1" s="0"/>
      <c r="J1" s="0"/>
      <c r="K1" s="0"/>
      <c r="L1" s="0"/>
      <c r="M1" s="0"/>
      <c r="N1" s="0"/>
      <c r="O1" s="5" t="s">
        <v>0</v>
      </c>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0"/>
      <c r="B3" s="0"/>
      <c r="C3" s="6" t="s">
        <v>1</v>
      </c>
      <c r="D3" s="6"/>
      <c r="E3" s="6"/>
      <c r="F3" s="6"/>
      <c r="G3" s="6"/>
      <c r="H3" s="6"/>
      <c r="I3" s="6"/>
      <c r="J3" s="6"/>
      <c r="K3" s="6"/>
      <c r="L3" s="6"/>
      <c r="M3" s="6"/>
      <c r="N3" s="6"/>
      <c r="O3" s="6"/>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0"/>
      <c r="B4" s="0"/>
      <c r="C4" s="6" t="s">
        <v>2</v>
      </c>
      <c r="D4" s="6"/>
      <c r="E4" s="6"/>
      <c r="F4" s="6"/>
      <c r="G4" s="6"/>
      <c r="H4" s="6"/>
      <c r="I4" s="6"/>
      <c r="J4" s="6"/>
      <c r="K4" s="6"/>
      <c r="L4" s="6"/>
      <c r="M4" s="6"/>
      <c r="N4" s="6"/>
      <c r="O4" s="6"/>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false" outlineLevel="0" collapsed="false">
      <c r="A5" s="0"/>
      <c r="B5" s="0"/>
      <c r="C5" s="0"/>
      <c r="D5" s="7"/>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5.5" hidden="false" customHeight="true" outlineLevel="0" collapsed="false">
      <c r="A6" s="8" t="s">
        <v>3</v>
      </c>
      <c r="B6" s="9" t="s">
        <v>4</v>
      </c>
      <c r="C6" s="10" t="s">
        <v>5</v>
      </c>
      <c r="D6" s="10" t="s">
        <v>6</v>
      </c>
      <c r="E6" s="10" t="s">
        <v>7</v>
      </c>
      <c r="F6" s="11" t="s">
        <v>8</v>
      </c>
      <c r="G6" s="11"/>
      <c r="H6" s="11"/>
      <c r="I6" s="11"/>
      <c r="J6" s="11"/>
      <c r="K6" s="11"/>
      <c r="L6" s="11"/>
      <c r="M6" s="11"/>
      <c r="N6" s="11"/>
      <c r="O6" s="11"/>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2.75" hidden="false" customHeight="false" outlineLevel="0" collapsed="false">
      <c r="A7" s="0"/>
      <c r="B7" s="0"/>
      <c r="C7" s="10"/>
      <c r="D7" s="10"/>
      <c r="E7" s="10"/>
      <c r="F7" s="12" t="n">
        <v>2011</v>
      </c>
      <c r="G7" s="12" t="n">
        <v>2012</v>
      </c>
      <c r="H7" s="12" t="n">
        <v>2013</v>
      </c>
      <c r="I7" s="12" t="n">
        <v>2014</v>
      </c>
      <c r="J7" s="12" t="n">
        <v>2015</v>
      </c>
      <c r="K7" s="12" t="n">
        <v>2016</v>
      </c>
      <c r="L7" s="12" t="n">
        <v>2017</v>
      </c>
      <c r="M7" s="12" t="n">
        <v>2018</v>
      </c>
      <c r="N7" s="12" t="n">
        <v>2019</v>
      </c>
      <c r="O7" s="12" t="n">
        <v>2020</v>
      </c>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75" hidden="false" customHeight="false" outlineLevel="0" collapsed="false">
      <c r="A8" s="0"/>
      <c r="B8" s="0"/>
      <c r="C8" s="13" t="n">
        <v>1</v>
      </c>
      <c r="D8" s="13" t="n">
        <v>2</v>
      </c>
      <c r="E8" s="13" t="n">
        <v>3</v>
      </c>
      <c r="F8" s="13" t="n">
        <v>4</v>
      </c>
      <c r="G8" s="13" t="n">
        <v>5</v>
      </c>
      <c r="H8" s="13" t="n">
        <v>6</v>
      </c>
      <c r="I8" s="13" t="n">
        <v>7</v>
      </c>
      <c r="J8" s="13" t="n">
        <v>8</v>
      </c>
      <c r="K8" s="13" t="n">
        <v>9</v>
      </c>
      <c r="L8" s="13" t="n">
        <v>10</v>
      </c>
      <c r="M8" s="13" t="n">
        <v>11</v>
      </c>
      <c r="N8" s="13" t="n">
        <v>12</v>
      </c>
      <c r="O8" s="13" t="n">
        <v>13</v>
      </c>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0" hidden="false" customHeight="true" outlineLevel="0" collapsed="false">
      <c r="A9" s="14"/>
      <c r="B9" s="15"/>
      <c r="C9" s="16" t="s">
        <v>9</v>
      </c>
      <c r="D9" s="16"/>
      <c r="E9" s="16"/>
      <c r="F9" s="16"/>
      <c r="G9" s="16"/>
      <c r="H9" s="16"/>
      <c r="I9" s="16"/>
      <c r="J9" s="16"/>
      <c r="K9" s="16"/>
      <c r="L9" s="16"/>
      <c r="M9" s="16"/>
      <c r="N9" s="16"/>
      <c r="O9" s="16"/>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2.5" hidden="false" customHeight="true" outlineLevel="0" collapsed="false">
      <c r="A10" s="17"/>
      <c r="B10" s="17"/>
      <c r="C10" s="11" t="s">
        <v>10</v>
      </c>
      <c r="D10" s="18" t="s">
        <v>11</v>
      </c>
      <c r="E10" s="10" t="s">
        <v>12</v>
      </c>
      <c r="F10" s="11" t="e">
        <f aca="false"/>
        <v>#N/A</v>
      </c>
      <c r="G10" s="11" t="e">
        <f aca="false"/>
        <v>#N/A</v>
      </c>
      <c r="H10" s="11" t="e">
        <f aca="false"/>
        <v>#N/A</v>
      </c>
      <c r="I10" s="11" t="e">
        <f aca="false"/>
        <v>#N/A</v>
      </c>
      <c r="J10" s="11" t="e">
        <f aca="false"/>
        <v>#N/A</v>
      </c>
      <c r="K10" s="11" t="e">
        <f aca="false"/>
        <v>#N/A</v>
      </c>
      <c r="L10" s="11" t="e">
        <f aca="false"/>
        <v>#N/A</v>
      </c>
      <c r="M10" s="11" t="e">
        <f aca="false"/>
        <v>#N/A</v>
      </c>
      <c r="N10" s="11" t="e">
        <f aca="false"/>
        <v>#N/A</v>
      </c>
      <c r="O10" s="11" t="e">
        <f aca="false"/>
        <v>#N/A</v>
      </c>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8.5" hidden="false" customHeight="true" outlineLevel="0" collapsed="false">
      <c r="A11" s="17"/>
      <c r="B11" s="17"/>
      <c r="C11" s="11" t="s">
        <v>13</v>
      </c>
      <c r="D11" s="18" t="s">
        <v>14</v>
      </c>
      <c r="E11" s="19" t="s">
        <v>15</v>
      </c>
      <c r="F11" s="11" t="e">
        <f aca="false"/>
        <v>#N/A</v>
      </c>
      <c r="G11" s="11" t="e">
        <f aca="false"/>
        <v>#N/A</v>
      </c>
      <c r="H11" s="11" t="e">
        <f aca="false"/>
        <v>#N/A</v>
      </c>
      <c r="I11" s="11" t="e">
        <f aca="false"/>
        <v>#N/A</v>
      </c>
      <c r="J11" s="11" t="e">
        <f aca="false"/>
        <v>#N/A</v>
      </c>
      <c r="K11" s="11" t="e">
        <f aca="false"/>
        <v>#N/A</v>
      </c>
      <c r="L11" s="11" t="e">
        <f aca="false"/>
        <v>#N/A</v>
      </c>
      <c r="M11" s="11" t="e">
        <f aca="false"/>
        <v>#N/A</v>
      </c>
      <c r="N11" s="11" t="e">
        <f aca="false"/>
        <v>#N/A</v>
      </c>
      <c r="O11" s="11" t="e">
        <f aca="false"/>
        <v>#N/A</v>
      </c>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30.75" hidden="false" customHeight="true" outlineLevel="0" collapsed="false">
      <c r="A12" s="17"/>
      <c r="B12" s="17"/>
      <c r="C12" s="11" t="s">
        <v>16</v>
      </c>
      <c r="D12" s="18" t="s">
        <v>17</v>
      </c>
      <c r="E12" s="19" t="s">
        <v>18</v>
      </c>
      <c r="F12" s="11" t="e">
        <f aca="false"/>
        <v>#N/A</v>
      </c>
      <c r="G12" s="11" t="e">
        <f aca="false"/>
        <v>#N/A</v>
      </c>
      <c r="H12" s="76" t="n">
        <v>8.5</v>
      </c>
      <c r="I12" s="76" t="n">
        <v>8.4</v>
      </c>
      <c r="J12" s="76" t="n">
        <v>8.4</v>
      </c>
      <c r="K12" s="76" t="n">
        <v>8.3</v>
      </c>
      <c r="L12" s="76" t="n">
        <v>8.3</v>
      </c>
      <c r="M12" s="76" t="n">
        <v>8.2</v>
      </c>
      <c r="N12" s="76" t="n">
        <v>8.2</v>
      </c>
      <c r="O12" s="76" t="n">
        <v>8.2</v>
      </c>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2.5" hidden="false" customHeight="true" outlineLevel="0" collapsed="false">
      <c r="A13" s="17"/>
      <c r="B13" s="17"/>
      <c r="C13" s="11" t="s">
        <v>19</v>
      </c>
      <c r="D13" s="18" t="s">
        <v>20</v>
      </c>
      <c r="E13" s="20" t="s">
        <v>21</v>
      </c>
      <c r="F13" s="11" t="e">
        <f aca="false"/>
        <v>#N/A</v>
      </c>
      <c r="G13" s="11" t="e">
        <f aca="false"/>
        <v>#N/A</v>
      </c>
      <c r="H13" s="76" t="n">
        <v>725</v>
      </c>
      <c r="I13" s="76" t="n">
        <v>721</v>
      </c>
      <c r="J13" s="76" t="n">
        <v>717</v>
      </c>
      <c r="K13" s="76" t="n">
        <v>710</v>
      </c>
      <c r="L13" s="76" t="n">
        <v>707</v>
      </c>
      <c r="M13" s="76" t="n">
        <v>702</v>
      </c>
      <c r="N13" s="76" t="n">
        <v>701</v>
      </c>
      <c r="O13" s="76" t="n">
        <v>700</v>
      </c>
      <c r="P13" s="0"/>
      <c r="Q13" s="21"/>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2.5" hidden="false" customHeight="true" outlineLevel="0" collapsed="false">
      <c r="A14" s="17"/>
      <c r="B14" s="17"/>
      <c r="C14" s="11" t="s">
        <v>22</v>
      </c>
      <c r="D14" s="18" t="s">
        <v>23</v>
      </c>
      <c r="E14" s="20" t="s">
        <v>21</v>
      </c>
      <c r="F14" s="11" t="e">
        <f aca="false"/>
        <v>#N/A</v>
      </c>
      <c r="G14" s="11" t="e">
        <f aca="false"/>
        <v>#N/A</v>
      </c>
      <c r="H14" s="76" t="n">
        <v>12.7</v>
      </c>
      <c r="I14" s="76" t="n">
        <v>12.6</v>
      </c>
      <c r="J14" s="76" t="n">
        <v>12.6</v>
      </c>
      <c r="K14" s="76" t="n">
        <v>12.5</v>
      </c>
      <c r="L14" s="76" t="n">
        <v>12.5</v>
      </c>
      <c r="M14" s="76" t="n">
        <v>12.4</v>
      </c>
      <c r="N14" s="76" t="n">
        <v>12.4</v>
      </c>
      <c r="O14" s="76" t="n">
        <v>12.4</v>
      </c>
      <c r="P14" s="0"/>
      <c r="Q14" s="21"/>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2.5" hidden="false" customHeight="true" outlineLevel="0" collapsed="false">
      <c r="A15" s="17"/>
      <c r="B15" s="17"/>
      <c r="C15" s="11" t="s">
        <v>24</v>
      </c>
      <c r="D15" s="18" t="s">
        <v>25</v>
      </c>
      <c r="E15" s="22" t="s">
        <v>21</v>
      </c>
      <c r="F15" s="11" t="e">
        <f aca="false"/>
        <v>#N/A</v>
      </c>
      <c r="G15" s="11" t="e">
        <f aca="false"/>
        <v>#N/A</v>
      </c>
      <c r="H15" s="76" t="e">
        <f aca="false"/>
        <v>#N/A</v>
      </c>
      <c r="I15" s="76" t="n">
        <v>201</v>
      </c>
      <c r="J15" s="76" t="n">
        <v>201</v>
      </c>
      <c r="K15" s="76" t="n">
        <v>200.5</v>
      </c>
      <c r="L15" s="76" t="n">
        <v>200.5</v>
      </c>
      <c r="M15" s="76" t="n">
        <v>200</v>
      </c>
      <c r="N15" s="76" t="n">
        <v>200</v>
      </c>
      <c r="O15" s="76" t="n">
        <v>200</v>
      </c>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2.5" hidden="false" customHeight="true" outlineLevel="0" collapsed="false">
      <c r="A16" s="17"/>
      <c r="B16" s="17"/>
      <c r="C16" s="11" t="s">
        <v>26</v>
      </c>
      <c r="D16" s="18" t="s">
        <v>27</v>
      </c>
      <c r="E16" s="10" t="s">
        <v>21</v>
      </c>
      <c r="F16" s="11" t="e">
        <f aca="false"/>
        <v>#N/A</v>
      </c>
      <c r="G16" s="11" t="e">
        <f aca="false"/>
        <v>#N/A</v>
      </c>
      <c r="H16" s="76" t="n">
        <v>13.5</v>
      </c>
      <c r="I16" s="76" t="n">
        <v>13.4</v>
      </c>
      <c r="J16" s="76" t="n">
        <v>13.4</v>
      </c>
      <c r="K16" s="76" t="n">
        <v>13.35</v>
      </c>
      <c r="L16" s="76" t="n">
        <v>13.3</v>
      </c>
      <c r="M16" s="76" t="n">
        <v>13.3</v>
      </c>
      <c r="N16" s="76" t="n">
        <v>13.2</v>
      </c>
      <c r="O16" s="76" t="n">
        <v>13.2</v>
      </c>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5.5" hidden="false" customHeight="false" outlineLevel="0" collapsed="false">
      <c r="A17" s="17"/>
      <c r="B17" s="17"/>
      <c r="C17" s="11" t="s">
        <v>28</v>
      </c>
      <c r="D17" s="18" t="s">
        <v>29</v>
      </c>
      <c r="E17" s="10" t="s">
        <v>30</v>
      </c>
      <c r="F17" s="11" t="e">
        <f aca="false"/>
        <v>#N/A</v>
      </c>
      <c r="G17" s="11" t="e">
        <f aca="false"/>
        <v>#N/A</v>
      </c>
      <c r="H17" s="11" t="e">
        <f aca="false"/>
        <v>#N/A</v>
      </c>
      <c r="I17" s="11" t="e">
        <f aca="false"/>
        <v>#N/A</v>
      </c>
      <c r="J17" s="11" t="e">
        <f aca="false"/>
        <v>#N/A</v>
      </c>
      <c r="K17" s="11" t="e">
        <f aca="false"/>
        <v>#N/A</v>
      </c>
      <c r="L17" s="11" t="e">
        <f aca="false"/>
        <v>#N/A</v>
      </c>
      <c r="M17" s="11" t="e">
        <f aca="false"/>
        <v>#N/A</v>
      </c>
      <c r="N17" s="11" t="e">
        <f aca="false"/>
        <v>#N/A</v>
      </c>
      <c r="O17" s="11" t="e">
        <f aca="false"/>
        <v>#N/A</v>
      </c>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8" hidden="false" customHeight="true" outlineLevel="0" collapsed="false">
      <c r="A18" s="17"/>
      <c r="B18" s="17"/>
      <c r="C18" s="11" t="s">
        <v>31</v>
      </c>
      <c r="D18" s="18" t="s">
        <v>32</v>
      </c>
      <c r="E18" s="10" t="s">
        <v>33</v>
      </c>
      <c r="F18" s="11" t="e">
        <f aca="false"/>
        <v>#N/A</v>
      </c>
      <c r="G18" s="11" t="e">
        <f aca="false"/>
        <v>#N/A</v>
      </c>
      <c r="H18" s="11" t="e">
        <f aca="false"/>
        <v>#N/A</v>
      </c>
      <c r="I18" s="11" t="e">
        <f aca="false"/>
        <v>#N/A</v>
      </c>
      <c r="J18" s="11" t="e">
        <f aca="false"/>
        <v>#N/A</v>
      </c>
      <c r="K18" s="11" t="e">
        <f aca="false"/>
        <v>#N/A</v>
      </c>
      <c r="L18" s="11" t="e">
        <f aca="false"/>
        <v>#N/A</v>
      </c>
      <c r="M18" s="11" t="e">
        <f aca="false"/>
        <v>#N/A</v>
      </c>
      <c r="N18" s="11" t="e">
        <f aca="false"/>
        <v>#N/A</v>
      </c>
      <c r="O18" s="11" t="e">
        <f aca="false"/>
        <v>#N/A</v>
      </c>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 hidden="false" customHeight="true" outlineLevel="0" collapsed="false">
      <c r="A19" s="17"/>
      <c r="B19" s="17"/>
      <c r="C19" s="11" t="s">
        <v>34</v>
      </c>
      <c r="D19" s="18" t="s">
        <v>35</v>
      </c>
      <c r="E19" s="10" t="s">
        <v>33</v>
      </c>
      <c r="F19" s="11" t="e">
        <f aca="false"/>
        <v>#N/A</v>
      </c>
      <c r="G19" s="11" t="e">
        <f aca="false"/>
        <v>#N/A</v>
      </c>
      <c r="H19" s="11" t="e">
        <f aca="false"/>
        <v>#N/A</v>
      </c>
      <c r="I19" s="11" t="e">
        <f aca="false"/>
        <v>#N/A</v>
      </c>
      <c r="J19" s="11" t="e">
        <f aca="false"/>
        <v>#N/A</v>
      </c>
      <c r="K19" s="11" t="e">
        <f aca="false"/>
        <v>#N/A</v>
      </c>
      <c r="L19" s="11" t="e">
        <f aca="false"/>
        <v>#N/A</v>
      </c>
      <c r="M19" s="11" t="e">
        <f aca="false"/>
        <v>#N/A</v>
      </c>
      <c r="N19" s="11" t="e">
        <f aca="false"/>
        <v>#N/A</v>
      </c>
      <c r="O19" s="11" t="e">
        <f aca="false"/>
        <v>#N/A</v>
      </c>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8" hidden="false" customHeight="true" outlineLevel="0" collapsed="false">
      <c r="A20" s="17"/>
      <c r="B20" s="17"/>
      <c r="C20" s="11" t="s">
        <v>36</v>
      </c>
      <c r="D20" s="18" t="s">
        <v>37</v>
      </c>
      <c r="E20" s="10" t="s">
        <v>21</v>
      </c>
      <c r="F20" s="11" t="e">
        <f aca="false"/>
        <v>#N/A</v>
      </c>
      <c r="G20" s="11" t="e">
        <f aca="false"/>
        <v>#N/A</v>
      </c>
      <c r="H20" s="11" t="e">
        <f aca="false"/>
        <v>#N/A</v>
      </c>
      <c r="I20" s="11" t="e">
        <f aca="false"/>
        <v>#N/A</v>
      </c>
      <c r="J20" s="11" t="e">
        <f aca="false"/>
        <v>#N/A</v>
      </c>
      <c r="K20" s="11" t="e">
        <f aca="false"/>
        <v>#N/A</v>
      </c>
      <c r="L20" s="11" t="e">
        <f aca="false"/>
        <v>#N/A</v>
      </c>
      <c r="M20" s="11" t="e">
        <f aca="false"/>
        <v>#N/A</v>
      </c>
      <c r="N20" s="11" t="e">
        <f aca="false"/>
        <v>#N/A</v>
      </c>
      <c r="O20" s="11" t="e">
        <f aca="false"/>
        <v>#N/A</v>
      </c>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8" hidden="false" customHeight="true" outlineLevel="0" collapsed="false">
      <c r="A21" s="17"/>
      <c r="B21" s="17"/>
      <c r="C21" s="11" t="s">
        <v>38</v>
      </c>
      <c r="D21" s="18" t="s">
        <v>39</v>
      </c>
      <c r="E21" s="10" t="s">
        <v>40</v>
      </c>
      <c r="F21" s="11" t="e">
        <f aca="false"/>
        <v>#N/A</v>
      </c>
      <c r="G21" s="11" t="e">
        <f aca="false"/>
        <v>#N/A</v>
      </c>
      <c r="H21" s="11" t="e">
        <f aca="false"/>
        <v>#N/A</v>
      </c>
      <c r="I21" s="11" t="e">
        <f aca="false"/>
        <v>#N/A</v>
      </c>
      <c r="J21" s="11" t="e">
        <f aca="false"/>
        <v>#N/A</v>
      </c>
      <c r="K21" s="11" t="e">
        <f aca="false"/>
        <v>#N/A</v>
      </c>
      <c r="L21" s="11" t="e">
        <f aca="false"/>
        <v>#N/A</v>
      </c>
      <c r="M21" s="11" t="e">
        <f aca="false"/>
        <v>#N/A</v>
      </c>
      <c r="N21" s="11" t="e">
        <f aca="false"/>
        <v>#N/A</v>
      </c>
      <c r="O21" s="11" t="e">
        <f aca="false"/>
        <v>#N/A</v>
      </c>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8" hidden="false" customHeight="true" outlineLevel="0" collapsed="false">
      <c r="A22" s="17"/>
      <c r="B22" s="17"/>
      <c r="C22" s="11" t="s">
        <v>41</v>
      </c>
      <c r="D22" s="18" t="s">
        <v>42</v>
      </c>
      <c r="E22" s="10"/>
      <c r="F22" s="11" t="e">
        <f aca="false"/>
        <v>#N/A</v>
      </c>
      <c r="G22" s="23" t="s">
        <v>43</v>
      </c>
      <c r="H22" s="11" t="e">
        <f aca="false"/>
        <v>#N/A</v>
      </c>
      <c r="I22" s="11" t="e">
        <f aca="false"/>
        <v>#N/A</v>
      </c>
      <c r="J22" s="11" t="e">
        <f aca="false"/>
        <v>#N/A</v>
      </c>
      <c r="K22" s="11" t="e">
        <f aca="false"/>
        <v>#N/A</v>
      </c>
      <c r="L22" s="11" t="e">
        <f aca="false"/>
        <v>#N/A</v>
      </c>
      <c r="M22" s="11" t="e">
        <f aca="false"/>
        <v>#N/A</v>
      </c>
      <c r="N22" s="11" t="e">
        <f aca="false"/>
        <v>#N/A</v>
      </c>
      <c r="O22" s="11" t="e">
        <f aca="false"/>
        <v>#N/A</v>
      </c>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56.25" hidden="false" customHeight="true" outlineLevel="0" collapsed="false">
      <c r="A23" s="17"/>
      <c r="B23" s="17"/>
      <c r="C23" s="11" t="s">
        <v>44</v>
      </c>
      <c r="D23" s="18" t="s">
        <v>45</v>
      </c>
      <c r="E23" s="10" t="s">
        <v>33</v>
      </c>
      <c r="F23" s="11" t="s">
        <v>46</v>
      </c>
      <c r="G23" s="11" t="e">
        <f aca="false"/>
        <v>#N/A</v>
      </c>
      <c r="H23" s="11" t="e">
        <f aca="false"/>
        <v>#N/A</v>
      </c>
      <c r="I23" s="11" t="e">
        <f aca="false"/>
        <v>#N/A</v>
      </c>
      <c r="J23" s="11" t="e">
        <f aca="false"/>
        <v>#N/A</v>
      </c>
      <c r="K23" s="11" t="e">
        <f aca="false"/>
        <v>#N/A</v>
      </c>
      <c r="L23" s="11" t="e">
        <f aca="false"/>
        <v>#N/A</v>
      </c>
      <c r="M23" s="11" t="e">
        <f aca="false"/>
        <v>#N/A</v>
      </c>
      <c r="N23" s="11" t="e">
        <f aca="false"/>
        <v>#N/A</v>
      </c>
      <c r="O23" s="11" t="e">
        <f aca="false"/>
        <v>#N/A</v>
      </c>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50.25" hidden="false" customHeight="true" outlineLevel="0" collapsed="false">
      <c r="A24" s="17"/>
      <c r="B24" s="17"/>
      <c r="C24" s="11" t="s">
        <v>47</v>
      </c>
      <c r="D24" s="18" t="s">
        <v>48</v>
      </c>
      <c r="E24" s="10" t="s">
        <v>33</v>
      </c>
      <c r="F24" s="11" t="s">
        <v>46</v>
      </c>
      <c r="G24" s="11" t="e">
        <f aca="false"/>
        <v>#N/A</v>
      </c>
      <c r="H24" s="11" t="e">
        <f aca="false"/>
        <v>#N/A</v>
      </c>
      <c r="I24" s="11" t="e">
        <f aca="false"/>
        <v>#N/A</v>
      </c>
      <c r="J24" s="11" t="e">
        <f aca="false"/>
        <v>#N/A</v>
      </c>
      <c r="K24" s="11" t="e">
        <f aca="false"/>
        <v>#N/A</v>
      </c>
      <c r="L24" s="11" t="e">
        <f aca="false"/>
        <v>#N/A</v>
      </c>
      <c r="M24" s="11" t="e">
        <f aca="false"/>
        <v>#N/A</v>
      </c>
      <c r="N24" s="11" t="e">
        <f aca="false"/>
        <v>#N/A</v>
      </c>
      <c r="O24" s="11" t="e">
        <f aca="false"/>
        <v>#N/A</v>
      </c>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5" hidden="false" customHeight="true" outlineLevel="0" collapsed="false">
      <c r="A25" s="17"/>
      <c r="B25" s="17"/>
      <c r="C25" s="11" t="s">
        <v>49</v>
      </c>
      <c r="D25" s="18" t="s">
        <v>50</v>
      </c>
      <c r="E25" s="10" t="s">
        <v>33</v>
      </c>
      <c r="F25" s="11" t="s">
        <v>46</v>
      </c>
      <c r="G25" s="11" t="e">
        <f aca="false"/>
        <v>#N/A</v>
      </c>
      <c r="H25" s="11" t="e">
        <f aca="false"/>
        <v>#N/A</v>
      </c>
      <c r="I25" s="11" t="e">
        <f aca="false"/>
        <v>#N/A</v>
      </c>
      <c r="J25" s="11" t="e">
        <f aca="false"/>
        <v>#N/A</v>
      </c>
      <c r="K25" s="11" t="e">
        <f aca="false"/>
        <v>#N/A</v>
      </c>
      <c r="L25" s="11" t="e">
        <f aca="false"/>
        <v>#N/A</v>
      </c>
      <c r="M25" s="11" t="e">
        <f aca="false"/>
        <v>#N/A</v>
      </c>
      <c r="N25" s="11" t="e">
        <f aca="false"/>
        <v>#N/A</v>
      </c>
      <c r="O25" s="11" t="e">
        <f aca="false"/>
        <v>#N/A</v>
      </c>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2.75" hidden="false" customHeight="false" outlineLevel="0" collapsed="false">
      <c r="A26" s="17"/>
      <c r="B26" s="17"/>
      <c r="C26" s="11" t="s">
        <v>51</v>
      </c>
      <c r="D26" s="18" t="s">
        <v>52</v>
      </c>
      <c r="E26" s="10" t="s">
        <v>53</v>
      </c>
      <c r="F26" s="11" t="e">
        <f aca="false"/>
        <v>#N/A</v>
      </c>
      <c r="G26" s="11" t="e">
        <f aca="false"/>
        <v>#N/A</v>
      </c>
      <c r="H26" s="11" t="e">
        <f aca="false"/>
        <v>#N/A</v>
      </c>
      <c r="I26" s="11" t="e">
        <f aca="false"/>
        <v>#N/A</v>
      </c>
      <c r="J26" s="11" t="e">
        <f aca="false"/>
        <v>#N/A</v>
      </c>
      <c r="K26" s="11" t="e">
        <f aca="false"/>
        <v>#N/A</v>
      </c>
      <c r="L26" s="11" t="e">
        <f aca="false"/>
        <v>#N/A</v>
      </c>
      <c r="M26" s="11" t="e">
        <f aca="false"/>
        <v>#N/A</v>
      </c>
      <c r="N26" s="11" t="e">
        <f aca="false"/>
        <v>#N/A</v>
      </c>
      <c r="O26" s="11" t="e">
        <f aca="false"/>
        <v>#N/A</v>
      </c>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7" hidden="false" customHeight="true" outlineLevel="0" collapsed="false">
      <c r="A27" s="14"/>
      <c r="B27" s="15"/>
      <c r="C27" s="16" t="s">
        <v>54</v>
      </c>
      <c r="D27" s="16"/>
      <c r="E27" s="16"/>
      <c r="F27" s="16"/>
      <c r="G27" s="16"/>
      <c r="H27" s="16"/>
      <c r="I27" s="16"/>
      <c r="J27" s="16"/>
      <c r="K27" s="16"/>
      <c r="L27" s="16"/>
      <c r="M27" s="16"/>
      <c r="N27" s="16"/>
      <c r="O27" s="16"/>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8.75" hidden="false" customHeight="true" outlineLevel="0" collapsed="false">
      <c r="A28" s="24" t="n">
        <v>1</v>
      </c>
      <c r="B28" s="24" t="n">
        <v>4</v>
      </c>
      <c r="C28" s="11" t="s">
        <v>55</v>
      </c>
      <c r="D28" s="18" t="s">
        <v>56</v>
      </c>
      <c r="E28" s="10" t="s">
        <v>33</v>
      </c>
      <c r="F28" s="11" t="e">
        <f aca="false"/>
        <v>#N/A</v>
      </c>
      <c r="G28" s="11" t="e">
        <f aca="false"/>
        <v>#N/A</v>
      </c>
      <c r="H28" s="11" t="e">
        <f aca="false"/>
        <v>#N/A</v>
      </c>
      <c r="I28" s="11" t="e">
        <f aca="false"/>
        <v>#N/A</v>
      </c>
      <c r="J28" s="11" t="e">
        <f aca="false"/>
        <v>#N/A</v>
      </c>
      <c r="K28" s="11" t="e">
        <f aca="false"/>
        <v>#N/A</v>
      </c>
      <c r="L28" s="11" t="e">
        <f aca="false"/>
        <v>#N/A</v>
      </c>
      <c r="M28" s="11" t="e">
        <f aca="false"/>
        <v>#N/A</v>
      </c>
      <c r="N28" s="11" t="e">
        <f aca="false"/>
        <v>#N/A</v>
      </c>
      <c r="O28" s="11" t="e">
        <f aca="false"/>
        <v>#N/A</v>
      </c>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5.5" hidden="false" customHeight="false" outlineLevel="0" collapsed="false">
      <c r="A29" s="24" t="n">
        <v>1</v>
      </c>
      <c r="B29" s="24" t="n">
        <v>5</v>
      </c>
      <c r="C29" s="11" t="s">
        <v>57</v>
      </c>
      <c r="D29" s="18" t="s">
        <v>58</v>
      </c>
      <c r="E29" s="10" t="s">
        <v>33</v>
      </c>
      <c r="F29" s="11" t="e">
        <f aca="false"/>
        <v>#N/A</v>
      </c>
      <c r="G29" s="11" t="e">
        <f aca="false"/>
        <v>#N/A</v>
      </c>
      <c r="H29" s="11" t="e">
        <f aca="false"/>
        <v>#N/A</v>
      </c>
      <c r="I29" s="11" t="e">
        <f aca="false"/>
        <v>#N/A</v>
      </c>
      <c r="J29" s="11" t="e">
        <f aca="false"/>
        <v>#N/A</v>
      </c>
      <c r="K29" s="11" t="e">
        <f aca="false"/>
        <v>#N/A</v>
      </c>
      <c r="L29" s="11" t="e">
        <f aca="false"/>
        <v>#N/A</v>
      </c>
      <c r="M29" s="11" t="e">
        <f aca="false"/>
        <v>#N/A</v>
      </c>
      <c r="N29" s="11" t="e">
        <f aca="false"/>
        <v>#N/A</v>
      </c>
      <c r="O29" s="11" t="e">
        <f aca="false"/>
        <v>#N/A</v>
      </c>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2.75" hidden="false" customHeight="false" outlineLevel="0" collapsed="false">
      <c r="A30" s="24" t="n">
        <v>1</v>
      </c>
      <c r="B30" s="24" t="n">
        <v>6</v>
      </c>
      <c r="C30" s="11" t="s">
        <v>59</v>
      </c>
      <c r="D30" s="25" t="s">
        <v>60</v>
      </c>
      <c r="E30" s="10" t="s">
        <v>33</v>
      </c>
      <c r="F30" s="11" t="e">
        <f aca="false"/>
        <v>#N/A</v>
      </c>
      <c r="G30" s="11" t="e">
        <f aca="false"/>
        <v>#N/A</v>
      </c>
      <c r="H30" s="11" t="e">
        <f aca="false"/>
        <v>#N/A</v>
      </c>
      <c r="I30" s="11" t="e">
        <f aca="false"/>
        <v>#N/A</v>
      </c>
      <c r="J30" s="11" t="e">
        <f aca="false"/>
        <v>#N/A</v>
      </c>
      <c r="K30" s="11" t="e">
        <f aca="false"/>
        <v>#N/A</v>
      </c>
      <c r="L30" s="11" t="e">
        <f aca="false"/>
        <v>#N/A</v>
      </c>
      <c r="M30" s="11" t="e">
        <f aca="false"/>
        <v>#N/A</v>
      </c>
      <c r="N30" s="11" t="e">
        <f aca="false"/>
        <v>#N/A</v>
      </c>
      <c r="O30" s="11" t="e">
        <f aca="false"/>
        <v>#N/A</v>
      </c>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5.5" hidden="false" customHeight="false" outlineLevel="0" collapsed="false">
      <c r="A31" s="24" t="n">
        <v>1</v>
      </c>
      <c r="B31" s="24" t="n">
        <v>7</v>
      </c>
      <c r="C31" s="11" t="s">
        <v>61</v>
      </c>
      <c r="D31" s="18" t="s">
        <v>62</v>
      </c>
      <c r="E31" s="10" t="s">
        <v>33</v>
      </c>
      <c r="F31" s="11" t="e">
        <f aca="false"/>
        <v>#N/A</v>
      </c>
      <c r="G31" s="11" t="e">
        <f aca="false"/>
        <v>#N/A</v>
      </c>
      <c r="H31" s="11" t="e">
        <f aca="false"/>
        <v>#N/A</v>
      </c>
      <c r="I31" s="11" t="e">
        <f aca="false"/>
        <v>#N/A</v>
      </c>
      <c r="J31" s="11" t="e">
        <f aca="false"/>
        <v>#N/A</v>
      </c>
      <c r="K31" s="11" t="e">
        <f aca="false"/>
        <v>#N/A</v>
      </c>
      <c r="L31" s="11" t="e">
        <f aca="false"/>
        <v>#N/A</v>
      </c>
      <c r="M31" s="11" t="e">
        <f aca="false"/>
        <v>#N/A</v>
      </c>
      <c r="N31" s="11" t="e">
        <f aca="false"/>
        <v>#N/A</v>
      </c>
      <c r="O31" s="11" t="e">
        <f aca="false"/>
        <v>#N/A</v>
      </c>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5.5" hidden="false" customHeight="false" outlineLevel="0" collapsed="false">
      <c r="A32" s="24" t="n">
        <v>1</v>
      </c>
      <c r="B32" s="24" t="n">
        <v>8</v>
      </c>
      <c r="C32" s="11" t="s">
        <v>63</v>
      </c>
      <c r="D32" s="25" t="s">
        <v>64</v>
      </c>
      <c r="E32" s="10" t="s">
        <v>33</v>
      </c>
      <c r="F32" s="11" t="s">
        <v>46</v>
      </c>
      <c r="G32" s="11" t="e">
        <f aca="false"/>
        <v>#N/A</v>
      </c>
      <c r="H32" s="11" t="e">
        <f aca="false"/>
        <v>#N/A</v>
      </c>
      <c r="I32" s="11" t="s">
        <v>46</v>
      </c>
      <c r="J32" s="11" t="e">
        <f aca="false"/>
        <v>#N/A</v>
      </c>
      <c r="K32" s="11" t="s">
        <v>46</v>
      </c>
      <c r="L32" s="11" t="s">
        <v>46</v>
      </c>
      <c r="M32" s="11" t="e">
        <f aca="false"/>
        <v>#N/A</v>
      </c>
      <c r="N32" s="11" t="s">
        <v>46</v>
      </c>
      <c r="O32" s="11" t="e">
        <f aca="false"/>
        <v>#N/A</v>
      </c>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5.5" hidden="false" customHeight="false" outlineLevel="0" collapsed="false">
      <c r="A33" s="26" t="n">
        <v>1</v>
      </c>
      <c r="B33" s="26" t="n">
        <v>9</v>
      </c>
      <c r="C33" s="11" t="s">
        <v>65</v>
      </c>
      <c r="D33" s="25" t="s">
        <v>66</v>
      </c>
      <c r="E33" s="10" t="s">
        <v>33</v>
      </c>
      <c r="F33" s="11" t="s">
        <v>46</v>
      </c>
      <c r="G33" s="11" t="e">
        <f aca="false"/>
        <v>#N/A</v>
      </c>
      <c r="H33" s="11" t="e">
        <f aca="false"/>
        <v>#N/A</v>
      </c>
      <c r="I33" s="11" t="s">
        <v>46</v>
      </c>
      <c r="J33" s="11" t="e">
        <f aca="false"/>
        <v>#N/A</v>
      </c>
      <c r="K33" s="11" t="s">
        <v>46</v>
      </c>
      <c r="L33" s="11" t="s">
        <v>46</v>
      </c>
      <c r="M33" s="11" t="e">
        <f aca="false"/>
        <v>#N/A</v>
      </c>
      <c r="N33" s="11" t="s">
        <v>46</v>
      </c>
      <c r="O33" s="11" t="e">
        <f aca="false"/>
        <v>#N/A</v>
      </c>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2.75" hidden="false" customHeight="false" outlineLevel="0" collapsed="false">
      <c r="A34" s="24" t="n">
        <v>1</v>
      </c>
      <c r="B34" s="24" t="n">
        <v>10</v>
      </c>
      <c r="C34" s="11" t="s">
        <v>67</v>
      </c>
      <c r="D34" s="25" t="s">
        <v>68</v>
      </c>
      <c r="E34" s="10" t="s">
        <v>33</v>
      </c>
      <c r="F34" s="11" t="s">
        <v>46</v>
      </c>
      <c r="G34" s="11" t="e">
        <f aca="false"/>
        <v>#N/A</v>
      </c>
      <c r="H34" s="11" t="e">
        <f aca="false"/>
        <v>#N/A</v>
      </c>
      <c r="I34" s="11" t="s">
        <v>46</v>
      </c>
      <c r="J34" s="11" t="e">
        <f aca="false"/>
        <v>#N/A</v>
      </c>
      <c r="K34" s="11" t="s">
        <v>46</v>
      </c>
      <c r="L34" s="11" t="s">
        <v>46</v>
      </c>
      <c r="M34" s="11" t="e">
        <f aca="false"/>
        <v>#N/A</v>
      </c>
      <c r="N34" s="11" t="s">
        <v>46</v>
      </c>
      <c r="O34" s="11" t="e">
        <f aca="false"/>
        <v>#N/A</v>
      </c>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2.75" hidden="false" customHeight="false" outlineLevel="0" collapsed="false">
      <c r="A35" s="24" t="n">
        <v>1</v>
      </c>
      <c r="B35" s="24" t="n">
        <v>11</v>
      </c>
      <c r="C35" s="11" t="s">
        <v>69</v>
      </c>
      <c r="D35" s="25" t="s">
        <v>70</v>
      </c>
      <c r="E35" s="10" t="s">
        <v>33</v>
      </c>
      <c r="F35" s="11" t="s">
        <v>46</v>
      </c>
      <c r="G35" s="11" t="e">
        <f aca="false"/>
        <v>#N/A</v>
      </c>
      <c r="H35" s="11" t="e">
        <f aca="false"/>
        <v>#N/A</v>
      </c>
      <c r="I35" s="11" t="s">
        <v>46</v>
      </c>
      <c r="J35" s="11" t="e">
        <f aca="false"/>
        <v>#N/A</v>
      </c>
      <c r="K35" s="11" t="s">
        <v>46</v>
      </c>
      <c r="L35" s="11" t="s">
        <v>46</v>
      </c>
      <c r="M35" s="11" t="e">
        <f aca="false"/>
        <v>#N/A</v>
      </c>
      <c r="N35" s="11" t="s">
        <v>46</v>
      </c>
      <c r="O35" s="11" t="e">
        <f aca="false"/>
        <v>#N/A</v>
      </c>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5.5" hidden="false" customHeight="false" outlineLevel="0" collapsed="false">
      <c r="A36" s="24" t="n">
        <v>1</v>
      </c>
      <c r="B36" s="24" t="n">
        <v>12</v>
      </c>
      <c r="C36" s="11" t="s">
        <v>71</v>
      </c>
      <c r="D36" s="25" t="s">
        <v>72</v>
      </c>
      <c r="E36" s="10" t="s">
        <v>33</v>
      </c>
      <c r="F36" s="11" t="s">
        <v>46</v>
      </c>
      <c r="G36" s="11" t="e">
        <f aca="false"/>
        <v>#N/A</v>
      </c>
      <c r="H36" s="11" t="e">
        <f aca="false"/>
        <v>#N/A</v>
      </c>
      <c r="I36" s="11" t="s">
        <v>46</v>
      </c>
      <c r="J36" s="11" t="e">
        <f aca="false"/>
        <v>#N/A</v>
      </c>
      <c r="K36" s="11" t="s">
        <v>46</v>
      </c>
      <c r="L36" s="11" t="s">
        <v>46</v>
      </c>
      <c r="M36" s="11" t="e">
        <f aca="false"/>
        <v>#N/A</v>
      </c>
      <c r="N36" s="11" t="s">
        <v>46</v>
      </c>
      <c r="O36" s="11" t="e">
        <f aca="false"/>
        <v>#N/A</v>
      </c>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2.75" hidden="false" customHeight="false" outlineLevel="0" collapsed="false">
      <c r="A37" s="24" t="n">
        <v>1</v>
      </c>
      <c r="B37" s="24" t="n">
        <v>13</v>
      </c>
      <c r="C37" s="11" t="s">
        <v>73</v>
      </c>
      <c r="D37" s="25" t="s">
        <v>74</v>
      </c>
      <c r="E37" s="10" t="s">
        <v>33</v>
      </c>
      <c r="F37" s="11" t="e">
        <f aca="false"/>
        <v>#N/A</v>
      </c>
      <c r="G37" s="11" t="e">
        <f aca="false"/>
        <v>#N/A</v>
      </c>
      <c r="H37" s="11" t="e">
        <f aca="false"/>
        <v>#N/A</v>
      </c>
      <c r="I37" s="11" t="e">
        <f aca="false"/>
        <v>#N/A</v>
      </c>
      <c r="J37" s="11" t="e">
        <f aca="false"/>
        <v>#N/A</v>
      </c>
      <c r="K37" s="11" t="e">
        <f aca="false"/>
        <v>#N/A</v>
      </c>
      <c r="L37" s="11" t="e">
        <f aca="false"/>
        <v>#N/A</v>
      </c>
      <c r="M37" s="11" t="e">
        <f aca="false"/>
        <v>#N/A</v>
      </c>
      <c r="N37" s="11" t="e">
        <f aca="false"/>
        <v>#N/A</v>
      </c>
      <c r="O37" s="11" t="e">
        <f aca="false"/>
        <v>#N/A</v>
      </c>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2.75" hidden="false" customHeight="false" outlineLevel="0" collapsed="false">
      <c r="A38" s="24" t="n">
        <v>1</v>
      </c>
      <c r="B38" s="24" t="n">
        <v>15</v>
      </c>
      <c r="C38" s="11" t="s">
        <v>75</v>
      </c>
      <c r="D38" s="18" t="s">
        <v>76</v>
      </c>
      <c r="E38" s="10" t="s">
        <v>33</v>
      </c>
      <c r="F38" s="11" t="e">
        <f aca="false"/>
        <v>#N/A</v>
      </c>
      <c r="G38" s="11" t="e">
        <f aca="false"/>
        <v>#N/A</v>
      </c>
      <c r="H38" s="11" t="e">
        <f aca="false"/>
        <v>#N/A</v>
      </c>
      <c r="I38" s="11" t="e">
        <f aca="false"/>
        <v>#N/A</v>
      </c>
      <c r="J38" s="11" t="e">
        <f aca="false"/>
        <v>#N/A</v>
      </c>
      <c r="K38" s="11" t="e">
        <f aca="false"/>
        <v>#N/A</v>
      </c>
      <c r="L38" s="11" t="e">
        <f aca="false"/>
        <v>#N/A</v>
      </c>
      <c r="M38" s="11" t="e">
        <f aca="false"/>
        <v>#N/A</v>
      </c>
      <c r="N38" s="11" t="e">
        <f aca="false"/>
        <v>#N/A</v>
      </c>
      <c r="O38" s="11" t="e">
        <f aca="false"/>
        <v>#N/A</v>
      </c>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2.75" hidden="false" customHeight="false" outlineLevel="0" collapsed="false">
      <c r="A39" s="24" t="n">
        <v>1</v>
      </c>
      <c r="B39" s="24" t="n">
        <v>17</v>
      </c>
      <c r="C39" s="11" t="s">
        <v>77</v>
      </c>
      <c r="D39" s="18" t="s">
        <v>78</v>
      </c>
      <c r="E39" s="27" t="s">
        <v>21</v>
      </c>
      <c r="F39" s="11" t="e">
        <f aca="false"/>
        <v>#N/A</v>
      </c>
      <c r="G39" s="11" t="e">
        <f aca="false"/>
        <v>#N/A</v>
      </c>
      <c r="H39" s="11" t="e">
        <f aca="false"/>
        <v>#N/A</v>
      </c>
      <c r="I39" s="11" t="e">
        <f aca="false"/>
        <v>#N/A</v>
      </c>
      <c r="J39" s="11" t="e">
        <f aca="false"/>
        <v>#N/A</v>
      </c>
      <c r="K39" s="11" t="e">
        <f aca="false"/>
        <v>#N/A</v>
      </c>
      <c r="L39" s="11" t="e">
        <f aca="false"/>
        <v>#N/A</v>
      </c>
      <c r="M39" s="11" t="e">
        <f aca="false"/>
        <v>#N/A</v>
      </c>
      <c r="N39" s="11" t="e">
        <f aca="false"/>
        <v>#N/A</v>
      </c>
      <c r="O39" s="11" t="e">
        <f aca="false"/>
        <v>#N/A</v>
      </c>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2.75" hidden="false" customHeight="false" outlineLevel="0" collapsed="false">
      <c r="A40" s="24" t="n">
        <v>1</v>
      </c>
      <c r="B40" s="24" t="n">
        <v>18</v>
      </c>
      <c r="C40" s="11" t="s">
        <v>79</v>
      </c>
      <c r="D40" s="18" t="s">
        <v>80</v>
      </c>
      <c r="E40" s="10" t="s">
        <v>81</v>
      </c>
      <c r="F40" s="11" t="e">
        <f aca="false"/>
        <v>#N/A</v>
      </c>
      <c r="G40" s="11" t="e">
        <f aca="false"/>
        <v>#N/A</v>
      </c>
      <c r="H40" s="11" t="e">
        <f aca="false"/>
        <v>#N/A</v>
      </c>
      <c r="I40" s="11" t="e">
        <f aca="false"/>
        <v>#N/A</v>
      </c>
      <c r="J40" s="11" t="e">
        <f aca="false"/>
        <v>#N/A</v>
      </c>
      <c r="K40" s="11" t="e">
        <f aca="false"/>
        <v>#N/A</v>
      </c>
      <c r="L40" s="11" t="e">
        <f aca="false"/>
        <v>#N/A</v>
      </c>
      <c r="M40" s="11" t="e">
        <f aca="false"/>
        <v>#N/A</v>
      </c>
      <c r="N40" s="11" t="e">
        <f aca="false"/>
        <v>#N/A</v>
      </c>
      <c r="O40" s="11" t="e">
        <f aca="false"/>
        <v>#N/A</v>
      </c>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2.75" hidden="false" customHeight="false" outlineLevel="0" collapsed="false">
      <c r="A41" s="24" t="n">
        <v>1</v>
      </c>
      <c r="B41" s="24" t="n">
        <v>19</v>
      </c>
      <c r="C41" s="11" t="s">
        <v>82</v>
      </c>
      <c r="D41" s="18" t="s">
        <v>83</v>
      </c>
      <c r="E41" s="27" t="s">
        <v>21</v>
      </c>
      <c r="F41" s="11" t="e">
        <f aca="false"/>
        <v>#N/A</v>
      </c>
      <c r="G41" s="11" t="e">
        <f aca="false"/>
        <v>#N/A</v>
      </c>
      <c r="H41" s="11" t="e">
        <f aca="false"/>
        <v>#N/A</v>
      </c>
      <c r="I41" s="11" t="e">
        <f aca="false"/>
        <v>#N/A</v>
      </c>
      <c r="J41" s="11" t="e">
        <f aca="false"/>
        <v>#N/A</v>
      </c>
      <c r="K41" s="11" t="e">
        <f aca="false"/>
        <v>#N/A</v>
      </c>
      <c r="L41" s="11" t="e">
        <f aca="false"/>
        <v>#N/A</v>
      </c>
      <c r="M41" s="11" t="e">
        <f aca="false"/>
        <v>#N/A</v>
      </c>
      <c r="N41" s="11" t="e">
        <f aca="false"/>
        <v>#N/A</v>
      </c>
      <c r="O41" s="11" t="e">
        <f aca="false"/>
        <v>#N/A</v>
      </c>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2.75" hidden="false" customHeight="false" outlineLevel="0" collapsed="false">
      <c r="A42" s="24" t="n">
        <v>1</v>
      </c>
      <c r="B42" s="24" t="n">
        <v>20</v>
      </c>
      <c r="C42" s="11" t="s">
        <v>84</v>
      </c>
      <c r="D42" s="18" t="s">
        <v>85</v>
      </c>
      <c r="E42" s="27" t="s">
        <v>21</v>
      </c>
      <c r="F42" s="11" t="e">
        <f aca="false"/>
        <v>#N/A</v>
      </c>
      <c r="G42" s="11" t="e">
        <f aca="false"/>
        <v>#N/A</v>
      </c>
      <c r="H42" s="11" t="e">
        <f aca="false"/>
        <v>#N/A</v>
      </c>
      <c r="I42" s="11" t="e">
        <f aca="false"/>
        <v>#N/A</v>
      </c>
      <c r="J42" s="11" t="e">
        <f aca="false"/>
        <v>#N/A</v>
      </c>
      <c r="K42" s="11" t="e">
        <f aca="false"/>
        <v>#N/A</v>
      </c>
      <c r="L42" s="11" t="e">
        <f aca="false"/>
        <v>#N/A</v>
      </c>
      <c r="M42" s="11" t="e">
        <f aca="false"/>
        <v>#N/A</v>
      </c>
      <c r="N42" s="11" t="e">
        <f aca="false"/>
        <v>#N/A</v>
      </c>
      <c r="O42" s="11" t="e">
        <f aca="false"/>
        <v>#N/A</v>
      </c>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75" hidden="false" customHeight="false" outlineLevel="0" collapsed="false">
      <c r="A43" s="24" t="n">
        <v>1</v>
      </c>
      <c r="B43" s="24" t="n">
        <v>21</v>
      </c>
      <c r="C43" s="11" t="s">
        <v>86</v>
      </c>
      <c r="D43" s="18" t="s">
        <v>87</v>
      </c>
      <c r="E43" s="27" t="s">
        <v>21</v>
      </c>
      <c r="F43" s="11" t="e">
        <f aca="false"/>
        <v>#N/A</v>
      </c>
      <c r="G43" s="11" t="e">
        <f aca="false"/>
        <v>#N/A</v>
      </c>
      <c r="H43" s="11" t="e">
        <f aca="false"/>
        <v>#N/A</v>
      </c>
      <c r="I43" s="11" t="e">
        <f aca="false"/>
        <v>#N/A</v>
      </c>
      <c r="J43" s="11" t="e">
        <f aca="false"/>
        <v>#N/A</v>
      </c>
      <c r="K43" s="11" t="e">
        <f aca="false"/>
        <v>#N/A</v>
      </c>
      <c r="L43" s="11" t="e">
        <f aca="false"/>
        <v>#N/A</v>
      </c>
      <c r="M43" s="11" t="e">
        <f aca="false"/>
        <v>#N/A</v>
      </c>
      <c r="N43" s="11" t="e">
        <f aca="false"/>
        <v>#N/A</v>
      </c>
      <c r="O43" s="11" t="e">
        <f aca="false"/>
        <v>#N/A</v>
      </c>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5.5" hidden="false" customHeight="false" outlineLevel="0" collapsed="false">
      <c r="A44" s="24" t="n">
        <v>1</v>
      </c>
      <c r="B44" s="24" t="n">
        <v>22</v>
      </c>
      <c r="C44" s="11" t="s">
        <v>88</v>
      </c>
      <c r="D44" s="18" t="s">
        <v>89</v>
      </c>
      <c r="E44" s="10" t="s">
        <v>33</v>
      </c>
      <c r="F44" s="11" t="e">
        <f aca="false"/>
        <v>#N/A</v>
      </c>
      <c r="G44" s="11" t="e">
        <f aca="false"/>
        <v>#N/A</v>
      </c>
      <c r="H44" s="11" t="e">
        <f aca="false"/>
        <v>#N/A</v>
      </c>
      <c r="I44" s="11" t="e">
        <f aca="false"/>
        <v>#N/A</v>
      </c>
      <c r="J44" s="11" t="e">
        <f aca="false"/>
        <v>#N/A</v>
      </c>
      <c r="K44" s="11" t="e">
        <f aca="false"/>
        <v>#N/A</v>
      </c>
      <c r="L44" s="11" t="e">
        <f aca="false"/>
        <v>#N/A</v>
      </c>
      <c r="M44" s="11" t="e">
        <f aca="false"/>
        <v>#N/A</v>
      </c>
      <c r="N44" s="11" t="e">
        <f aca="false"/>
        <v>#N/A</v>
      </c>
      <c r="O44" s="11" t="e">
        <f aca="false"/>
        <v>#N/A</v>
      </c>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5.5" hidden="false" customHeight="false" outlineLevel="0" collapsed="false">
      <c r="A45" s="24" t="n">
        <v>1</v>
      </c>
      <c r="B45" s="24" t="n">
        <v>23</v>
      </c>
      <c r="C45" s="11" t="s">
        <v>90</v>
      </c>
      <c r="D45" s="18" t="s">
        <v>91</v>
      </c>
      <c r="E45" s="10" t="s">
        <v>33</v>
      </c>
      <c r="F45" s="11" t="e">
        <f aca="false"/>
        <v>#N/A</v>
      </c>
      <c r="G45" s="11" t="e">
        <f aca="false"/>
        <v>#N/A</v>
      </c>
      <c r="H45" s="11" t="e">
        <f aca="false"/>
        <v>#N/A</v>
      </c>
      <c r="I45" s="11" t="e">
        <f aca="false"/>
        <v>#N/A</v>
      </c>
      <c r="J45" s="11" t="e">
        <f aca="false"/>
        <v>#N/A</v>
      </c>
      <c r="K45" s="11" t="e">
        <f aca="false"/>
        <v>#N/A</v>
      </c>
      <c r="L45" s="11" t="e">
        <f aca="false"/>
        <v>#N/A</v>
      </c>
      <c r="M45" s="11" t="e">
        <f aca="false"/>
        <v>#N/A</v>
      </c>
      <c r="N45" s="11" t="e">
        <f aca="false"/>
        <v>#N/A</v>
      </c>
      <c r="O45" s="11" t="e">
        <f aca="false"/>
        <v>#N/A</v>
      </c>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2.75" hidden="false" customHeight="false" outlineLevel="0" collapsed="false">
      <c r="A46" s="24" t="n">
        <v>1</v>
      </c>
      <c r="B46" s="24" t="n">
        <v>24</v>
      </c>
      <c r="C46" s="11" t="s">
        <v>92</v>
      </c>
      <c r="D46" s="18" t="s">
        <v>93</v>
      </c>
      <c r="E46" s="10" t="s">
        <v>33</v>
      </c>
      <c r="F46" s="11" t="e">
        <f aca="false"/>
        <v>#N/A</v>
      </c>
      <c r="G46" s="11" t="e">
        <f aca="false"/>
        <v>#N/A</v>
      </c>
      <c r="H46" s="11" t="e">
        <f aca="false"/>
        <v>#N/A</v>
      </c>
      <c r="I46" s="11" t="e">
        <f aca="false"/>
        <v>#N/A</v>
      </c>
      <c r="J46" s="11" t="e">
        <f aca="false"/>
        <v>#N/A</v>
      </c>
      <c r="K46" s="11" t="e">
        <f aca="false"/>
        <v>#N/A</v>
      </c>
      <c r="L46" s="11" t="e">
        <f aca="false"/>
        <v>#N/A</v>
      </c>
      <c r="M46" s="11" t="e">
        <f aca="false"/>
        <v>#N/A</v>
      </c>
      <c r="N46" s="11" t="e">
        <f aca="false"/>
        <v>#N/A</v>
      </c>
      <c r="O46" s="11" t="e">
        <f aca="false"/>
        <v>#N/A</v>
      </c>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75" hidden="false" customHeight="false" outlineLevel="0" collapsed="false">
      <c r="A47" s="24" t="n">
        <v>1</v>
      </c>
      <c r="B47" s="24" t="n">
        <v>25</v>
      </c>
      <c r="C47" s="11" t="s">
        <v>94</v>
      </c>
      <c r="D47" s="18" t="s">
        <v>95</v>
      </c>
      <c r="E47" s="10" t="s">
        <v>33</v>
      </c>
      <c r="F47" s="11" t="e">
        <f aca="false"/>
        <v>#N/A</v>
      </c>
      <c r="G47" s="11" t="e">
        <f aca="false"/>
        <v>#N/A</v>
      </c>
      <c r="H47" s="11" t="e">
        <f aca="false"/>
        <v>#N/A</v>
      </c>
      <c r="I47" s="11" t="e">
        <f aca="false"/>
        <v>#N/A</v>
      </c>
      <c r="J47" s="11" t="e">
        <f aca="false"/>
        <v>#N/A</v>
      </c>
      <c r="K47" s="11" t="e">
        <f aca="false"/>
        <v>#N/A</v>
      </c>
      <c r="L47" s="11" t="e">
        <f aca="false"/>
        <v>#N/A</v>
      </c>
      <c r="M47" s="11" t="e">
        <f aca="false"/>
        <v>#N/A</v>
      </c>
      <c r="N47" s="11" t="e">
        <f aca="false"/>
        <v>#N/A</v>
      </c>
      <c r="O47" s="11" t="e">
        <f aca="false"/>
        <v>#N/A</v>
      </c>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5.5" hidden="false" customHeight="false" outlineLevel="0" collapsed="false">
      <c r="A48" s="26" t="n">
        <v>1</v>
      </c>
      <c r="B48" s="24" t="n">
        <v>26</v>
      </c>
      <c r="C48" s="11" t="s">
        <v>96</v>
      </c>
      <c r="D48" s="18" t="s">
        <v>97</v>
      </c>
      <c r="E48" s="10" t="s">
        <v>33</v>
      </c>
      <c r="F48" s="11" t="e">
        <f aca="false"/>
        <v>#N/A</v>
      </c>
      <c r="G48" s="11" t="e">
        <f aca="false"/>
        <v>#N/A</v>
      </c>
      <c r="H48" s="11" t="e">
        <f aca="false"/>
        <v>#N/A</v>
      </c>
      <c r="I48" s="11" t="e">
        <f aca="false"/>
        <v>#N/A</v>
      </c>
      <c r="J48" s="11" t="e">
        <f aca="false"/>
        <v>#N/A</v>
      </c>
      <c r="K48" s="11" t="e">
        <f aca="false"/>
        <v>#N/A</v>
      </c>
      <c r="L48" s="11" t="e">
        <f aca="false"/>
        <v>#N/A</v>
      </c>
      <c r="M48" s="11" t="e">
        <f aca="false"/>
        <v>#N/A</v>
      </c>
      <c r="N48" s="11" t="e">
        <f aca="false"/>
        <v>#N/A</v>
      </c>
      <c r="O48" s="11" t="e">
        <f aca="false"/>
        <v>#N/A</v>
      </c>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9.25" hidden="false" customHeight="true" outlineLevel="0" collapsed="false">
      <c r="A49" s="24" t="n">
        <v>1</v>
      </c>
      <c r="B49" s="24" t="n">
        <v>27</v>
      </c>
      <c r="C49" s="11" t="s">
        <v>98</v>
      </c>
      <c r="D49" s="25" t="s">
        <v>99</v>
      </c>
      <c r="E49" s="10" t="s">
        <v>33</v>
      </c>
      <c r="F49" s="11" t="e">
        <f aca="false"/>
        <v>#N/A</v>
      </c>
      <c r="G49" s="11" t="e">
        <f aca="false"/>
        <v>#N/A</v>
      </c>
      <c r="H49" s="11" t="e">
        <f aca="false"/>
        <v>#N/A</v>
      </c>
      <c r="I49" s="11" t="e">
        <f aca="false"/>
        <v>#N/A</v>
      </c>
      <c r="J49" s="11" t="e">
        <f aca="false"/>
        <v>#N/A</v>
      </c>
      <c r="K49" s="11" t="e">
        <f aca="false"/>
        <v>#N/A</v>
      </c>
      <c r="L49" s="11" t="e">
        <f aca="false"/>
        <v>#N/A</v>
      </c>
      <c r="M49" s="11" t="e">
        <f aca="false"/>
        <v>#N/A</v>
      </c>
      <c r="N49" s="11" t="e">
        <f aca="false"/>
        <v>#N/A</v>
      </c>
      <c r="O49" s="11" t="e">
        <f aca="false"/>
        <v>#N/A</v>
      </c>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2.75" hidden="false" customHeight="false" outlineLevel="0" collapsed="false">
      <c r="A50" s="24"/>
      <c r="B50" s="24"/>
      <c r="C50" s="11" t="s">
        <v>100</v>
      </c>
      <c r="D50" s="18" t="s">
        <v>101</v>
      </c>
      <c r="E50" s="27" t="s">
        <v>33</v>
      </c>
      <c r="F50" s="11" t="e">
        <f aca="false"/>
        <v>#N/A</v>
      </c>
      <c r="G50" s="11" t="e">
        <f aca="false"/>
        <v>#N/A</v>
      </c>
      <c r="H50" s="11" t="e">
        <f aca="false"/>
        <v>#N/A</v>
      </c>
      <c r="I50" s="11" t="e">
        <f aca="false"/>
        <v>#N/A</v>
      </c>
      <c r="J50" s="11" t="e">
        <f aca="false"/>
        <v>#N/A</v>
      </c>
      <c r="K50" s="11" t="e">
        <f aca="false"/>
        <v>#N/A</v>
      </c>
      <c r="L50" s="11" t="e">
        <f aca="false"/>
        <v>#N/A</v>
      </c>
      <c r="M50" s="11" t="e">
        <f aca="false"/>
        <v>#N/A</v>
      </c>
      <c r="N50" s="11" t="e">
        <f aca="false"/>
        <v>#N/A</v>
      </c>
      <c r="O50" s="11" t="e">
        <f aca="false"/>
        <v>#N/A</v>
      </c>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2.75" hidden="false" customHeight="false" outlineLevel="0" collapsed="false">
      <c r="A51" s="24"/>
      <c r="B51" s="24"/>
      <c r="C51" s="11" t="s">
        <v>102</v>
      </c>
      <c r="D51" s="18" t="s">
        <v>103</v>
      </c>
      <c r="E51" s="27" t="s">
        <v>33</v>
      </c>
      <c r="F51" s="11" t="e">
        <f aca="false"/>
        <v>#N/A</v>
      </c>
      <c r="G51" s="11" t="e">
        <f aca="false"/>
        <v>#N/A</v>
      </c>
      <c r="H51" s="11" t="e">
        <f aca="false"/>
        <v>#N/A</v>
      </c>
      <c r="I51" s="11" t="e">
        <f aca="false"/>
        <v>#N/A</v>
      </c>
      <c r="J51" s="11" t="e">
        <f aca="false"/>
        <v>#N/A</v>
      </c>
      <c r="K51" s="11" t="e">
        <f aca="false"/>
        <v>#N/A</v>
      </c>
      <c r="L51" s="11" t="e">
        <f aca="false"/>
        <v>#N/A</v>
      </c>
      <c r="M51" s="11" t="e">
        <f aca="false"/>
        <v>#N/A</v>
      </c>
      <c r="N51" s="11" t="e">
        <f aca="false"/>
        <v>#N/A</v>
      </c>
      <c r="O51" s="11" t="e">
        <f aca="false"/>
        <v>#N/A</v>
      </c>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89.25" hidden="false" customHeight="false" outlineLevel="0" collapsed="false">
      <c r="A52" s="24" t="n">
        <v>1</v>
      </c>
      <c r="B52" s="24" t="n">
        <v>31</v>
      </c>
      <c r="C52" s="11" t="s">
        <v>104</v>
      </c>
      <c r="D52" s="18" t="s">
        <v>105</v>
      </c>
      <c r="E52" s="10" t="s">
        <v>33</v>
      </c>
      <c r="F52" s="11" t="e">
        <f aca="false"/>
        <v>#N/A</v>
      </c>
      <c r="G52" s="11" t="e">
        <f aca="false"/>
        <v>#N/A</v>
      </c>
      <c r="H52" s="11" t="e">
        <f aca="false"/>
        <v>#N/A</v>
      </c>
      <c r="I52" s="11" t="e">
        <f aca="false"/>
        <v>#N/A</v>
      </c>
      <c r="J52" s="11" t="e">
        <f aca="false"/>
        <v>#N/A</v>
      </c>
      <c r="K52" s="11" t="e">
        <f aca="false"/>
        <v>#N/A</v>
      </c>
      <c r="L52" s="11" t="e">
        <f aca="false"/>
        <v>#N/A</v>
      </c>
      <c r="M52" s="11" t="e">
        <f aca="false"/>
        <v>#N/A</v>
      </c>
      <c r="N52" s="11" t="e">
        <f aca="false"/>
        <v>#N/A</v>
      </c>
      <c r="O52" s="11" t="e">
        <f aca="false"/>
        <v>#N/A</v>
      </c>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14.75" hidden="false" customHeight="false" outlineLevel="0" collapsed="false">
      <c r="A53" s="24" t="n">
        <v>1</v>
      </c>
      <c r="B53" s="24" t="n">
        <v>32</v>
      </c>
      <c r="C53" s="11" t="s">
        <v>106</v>
      </c>
      <c r="D53" s="18" t="s">
        <v>107</v>
      </c>
      <c r="E53" s="10" t="s">
        <v>33</v>
      </c>
      <c r="F53" s="11" t="e">
        <f aca="false"/>
        <v>#N/A</v>
      </c>
      <c r="G53" s="11" t="e">
        <f aca="false"/>
        <v>#N/A</v>
      </c>
      <c r="H53" s="11" t="e">
        <f aca="false"/>
        <v>#N/A</v>
      </c>
      <c r="I53" s="11" t="e">
        <f aca="false"/>
        <v>#N/A</v>
      </c>
      <c r="J53" s="11" t="e">
        <f aca="false"/>
        <v>#N/A</v>
      </c>
      <c r="K53" s="11" t="e">
        <f aca="false"/>
        <v>#N/A</v>
      </c>
      <c r="L53" s="11" t="e">
        <f aca="false"/>
        <v>#N/A</v>
      </c>
      <c r="M53" s="11" t="e">
        <f aca="false"/>
        <v>#N/A</v>
      </c>
      <c r="N53" s="11" t="e">
        <f aca="false"/>
        <v>#N/A</v>
      </c>
      <c r="O53" s="11" t="e">
        <f aca="false"/>
        <v>#N/A</v>
      </c>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2.75" hidden="false" customHeight="false" outlineLevel="0" collapsed="false">
      <c r="A54" s="24" t="n">
        <v>1</v>
      </c>
      <c r="B54" s="24" t="n">
        <v>32</v>
      </c>
      <c r="C54" s="11" t="s">
        <v>108</v>
      </c>
      <c r="D54" s="18" t="s">
        <v>109</v>
      </c>
      <c r="E54" s="27" t="s">
        <v>21</v>
      </c>
      <c r="F54" s="11" t="n">
        <v>21.8</v>
      </c>
      <c r="G54" s="11" t="n">
        <v>21.2</v>
      </c>
      <c r="H54" s="11" t="n">
        <v>20.5</v>
      </c>
      <c r="I54" s="11" t="n">
        <v>19.9</v>
      </c>
      <c r="J54" s="11" t="n">
        <v>19.2</v>
      </c>
      <c r="K54" s="11" t="n">
        <v>18.6</v>
      </c>
      <c r="L54" s="11" t="n">
        <v>18</v>
      </c>
      <c r="M54" s="11" t="n">
        <v>17.3</v>
      </c>
      <c r="N54" s="11" t="n">
        <v>16.7</v>
      </c>
      <c r="O54" s="11" t="n">
        <v>16</v>
      </c>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30" customFormat="true" ht="15.75" hidden="false" customHeight="false" outlineLevel="0" collapsed="false">
      <c r="A55" s="28"/>
      <c r="B55" s="29"/>
      <c r="C55" s="16" t="s">
        <v>110</v>
      </c>
      <c r="D55" s="16"/>
      <c r="E55" s="16"/>
      <c r="F55" s="16"/>
      <c r="G55" s="16"/>
      <c r="H55" s="16"/>
      <c r="I55" s="16"/>
      <c r="J55" s="16"/>
      <c r="K55" s="16"/>
      <c r="L55" s="16"/>
      <c r="M55" s="16"/>
      <c r="N55" s="16"/>
      <c r="O55" s="16"/>
    </row>
    <row r="56" customFormat="false" ht="25.5" hidden="false" customHeight="false" outlineLevel="0" collapsed="false">
      <c r="A56" s="24" t="n">
        <v>2</v>
      </c>
      <c r="B56" s="24" t="n">
        <v>2</v>
      </c>
      <c r="C56" s="11" t="s">
        <v>111</v>
      </c>
      <c r="D56" s="18" t="s">
        <v>112</v>
      </c>
      <c r="E56" s="10" t="s">
        <v>33</v>
      </c>
      <c r="F56" s="11" t="e">
        <f aca="false"/>
        <v>#N/A</v>
      </c>
      <c r="G56" s="11" t="e">
        <f aca="false"/>
        <v>#N/A</v>
      </c>
      <c r="H56" s="11" t="e">
        <f aca="false"/>
        <v>#N/A</v>
      </c>
      <c r="I56" s="11" t="e">
        <f aca="false"/>
        <v>#N/A</v>
      </c>
      <c r="J56" s="11" t="e">
        <f aca="false"/>
        <v>#N/A</v>
      </c>
      <c r="K56" s="11" t="e">
        <f aca="false"/>
        <v>#N/A</v>
      </c>
      <c r="L56" s="11" t="e">
        <f aca="false"/>
        <v>#N/A</v>
      </c>
      <c r="M56" s="11" t="e">
        <f aca="false"/>
        <v>#N/A</v>
      </c>
      <c r="N56" s="11" t="e">
        <f aca="false"/>
        <v>#N/A</v>
      </c>
      <c r="O56" s="11" t="e">
        <f aca="false"/>
        <v>#N/A</v>
      </c>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8.5" hidden="false" customHeight="true" outlineLevel="0" collapsed="false">
      <c r="A57" s="24" t="n">
        <v>2</v>
      </c>
      <c r="B57" s="24" t="n">
        <v>3</v>
      </c>
      <c r="C57" s="11" t="s">
        <v>113</v>
      </c>
      <c r="D57" s="18" t="s">
        <v>114</v>
      </c>
      <c r="E57" s="10" t="s">
        <v>33</v>
      </c>
      <c r="F57" s="11" t="e">
        <f aca="false"/>
        <v>#N/A</v>
      </c>
      <c r="G57" s="11" t="e">
        <f aca="false"/>
        <v>#N/A</v>
      </c>
      <c r="H57" s="11" t="e">
        <f aca="false"/>
        <v>#N/A</v>
      </c>
      <c r="I57" s="11" t="e">
        <f aca="false"/>
        <v>#N/A</v>
      </c>
      <c r="J57" s="11" t="e">
        <f aca="false"/>
        <v>#N/A</v>
      </c>
      <c r="K57" s="11" t="e">
        <f aca="false"/>
        <v>#N/A</v>
      </c>
      <c r="L57" s="11" t="e">
        <f aca="false"/>
        <v>#N/A</v>
      </c>
      <c r="M57" s="11" t="e">
        <f aca="false"/>
        <v>#N/A</v>
      </c>
      <c r="N57" s="11" t="e">
        <f aca="false"/>
        <v>#N/A</v>
      </c>
      <c r="O57" s="11" t="e">
        <f aca="false"/>
        <v>#N/A</v>
      </c>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30" hidden="false" customHeight="true" outlineLevel="0" collapsed="false">
      <c r="A58" s="24" t="n">
        <v>2</v>
      </c>
      <c r="B58" s="24" t="n">
        <v>4</v>
      </c>
      <c r="C58" s="11" t="s">
        <v>115</v>
      </c>
      <c r="D58" s="18" t="s">
        <v>116</v>
      </c>
      <c r="E58" s="10" t="s">
        <v>53</v>
      </c>
      <c r="F58" s="11" t="e">
        <f aca="false"/>
        <v>#N/A</v>
      </c>
      <c r="G58" s="11" t="e">
        <f aca="false"/>
        <v>#N/A</v>
      </c>
      <c r="H58" s="11" t="e">
        <f aca="false"/>
        <v>#N/A</v>
      </c>
      <c r="I58" s="11" t="e">
        <f aca="false"/>
        <v>#N/A</v>
      </c>
      <c r="J58" s="11" t="e">
        <f aca="false"/>
        <v>#N/A</v>
      </c>
      <c r="K58" s="11" t="e">
        <f aca="false"/>
        <v>#N/A</v>
      </c>
      <c r="L58" s="11" t="e">
        <f aca="false"/>
        <v>#N/A</v>
      </c>
      <c r="M58" s="11" t="e">
        <f aca="false"/>
        <v>#N/A</v>
      </c>
      <c r="N58" s="11" t="e">
        <f aca="false"/>
        <v>#N/A</v>
      </c>
      <c r="O58" s="11" t="e">
        <f aca="false"/>
        <v>#N/A</v>
      </c>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76.5" hidden="false" customHeight="false" outlineLevel="0" collapsed="false">
      <c r="A59" s="24" t="n">
        <v>2</v>
      </c>
      <c r="B59" s="24" t="n">
        <v>5</v>
      </c>
      <c r="C59" s="11" t="s">
        <v>117</v>
      </c>
      <c r="D59" s="18" t="s">
        <v>118</v>
      </c>
      <c r="E59" s="10" t="s">
        <v>119</v>
      </c>
      <c r="F59" s="11" t="e">
        <f aca="false"/>
        <v>#N/A</v>
      </c>
      <c r="G59" s="11" t="e">
        <f aca="false"/>
        <v>#N/A</v>
      </c>
      <c r="H59" s="11" t="e">
        <f aca="false"/>
        <v>#N/A</v>
      </c>
      <c r="I59" s="11" t="e">
        <f aca="false"/>
        <v>#N/A</v>
      </c>
      <c r="J59" s="11" t="e">
        <f aca="false"/>
        <v>#N/A</v>
      </c>
      <c r="K59" s="11" t="e">
        <f aca="false"/>
        <v>#N/A</v>
      </c>
      <c r="L59" s="11" t="e">
        <f aca="false"/>
        <v>#N/A</v>
      </c>
      <c r="M59" s="11" t="e">
        <f aca="false"/>
        <v>#N/A</v>
      </c>
      <c r="N59" s="11" t="e">
        <f aca="false"/>
        <v>#N/A</v>
      </c>
      <c r="O59" s="11" t="e">
        <f aca="false"/>
        <v>#N/A</v>
      </c>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76.5" hidden="false" customHeight="false" outlineLevel="0" collapsed="false">
      <c r="A60" s="24" t="n">
        <v>2</v>
      </c>
      <c r="B60" s="24" t="n">
        <v>6</v>
      </c>
      <c r="C60" s="11" t="s">
        <v>120</v>
      </c>
      <c r="D60" s="18" t="s">
        <v>121</v>
      </c>
      <c r="E60" s="10" t="s">
        <v>119</v>
      </c>
      <c r="F60" s="11" t="e">
        <f aca="false"/>
        <v>#N/A</v>
      </c>
      <c r="G60" s="11" t="e">
        <f aca="false"/>
        <v>#N/A</v>
      </c>
      <c r="H60" s="11" t="e">
        <f aca="false"/>
        <v>#N/A</v>
      </c>
      <c r="I60" s="11" t="e">
        <f aca="false"/>
        <v>#N/A</v>
      </c>
      <c r="J60" s="11" t="e">
        <f aca="false"/>
        <v>#N/A</v>
      </c>
      <c r="K60" s="11" t="e">
        <f aca="false"/>
        <v>#N/A</v>
      </c>
      <c r="L60" s="11" t="e">
        <f aca="false"/>
        <v>#N/A</v>
      </c>
      <c r="M60" s="11" t="e">
        <f aca="false"/>
        <v>#N/A</v>
      </c>
      <c r="N60" s="11" t="e">
        <f aca="false"/>
        <v>#N/A</v>
      </c>
      <c r="O60" s="11" t="e">
        <f aca="false"/>
        <v>#N/A</v>
      </c>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78" hidden="false" customHeight="true" outlineLevel="0" collapsed="false">
      <c r="A61" s="24" t="n">
        <v>2</v>
      </c>
      <c r="B61" s="24" t="n">
        <v>7</v>
      </c>
      <c r="C61" s="11" t="s">
        <v>122</v>
      </c>
      <c r="D61" s="18" t="s">
        <v>123</v>
      </c>
      <c r="E61" s="10" t="s">
        <v>124</v>
      </c>
      <c r="F61" s="11" t="e">
        <f aca="false"/>
        <v>#N/A</v>
      </c>
      <c r="G61" s="11" t="e">
        <f aca="false"/>
        <v>#N/A</v>
      </c>
      <c r="H61" s="11" t="e">
        <f aca="false"/>
        <v>#N/A</v>
      </c>
      <c r="I61" s="11" t="e">
        <f aca="false"/>
        <v>#N/A</v>
      </c>
      <c r="J61" s="11" t="e">
        <f aca="false"/>
        <v>#N/A</v>
      </c>
      <c r="K61" s="11" t="e">
        <f aca="false"/>
        <v>#N/A</v>
      </c>
      <c r="L61" s="11" t="e">
        <f aca="false"/>
        <v>#N/A</v>
      </c>
      <c r="M61" s="11" t="e">
        <f aca="false"/>
        <v>#N/A</v>
      </c>
      <c r="N61" s="11" t="e">
        <f aca="false"/>
        <v>#N/A</v>
      </c>
      <c r="O61" s="11" t="e">
        <f aca="false"/>
        <v>#N/A</v>
      </c>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81" hidden="false" customHeight="true" outlineLevel="0" collapsed="false">
      <c r="A62" s="24" t="n">
        <v>2</v>
      </c>
      <c r="B62" s="24" t="n">
        <v>8</v>
      </c>
      <c r="C62" s="11" t="s">
        <v>125</v>
      </c>
      <c r="D62" s="18" t="s">
        <v>126</v>
      </c>
      <c r="E62" s="10" t="s">
        <v>124</v>
      </c>
      <c r="F62" s="11" t="e">
        <f aca="false"/>
        <v>#N/A</v>
      </c>
      <c r="G62" s="11" t="e">
        <f aca="false"/>
        <v>#N/A</v>
      </c>
      <c r="H62" s="11" t="e">
        <f aca="false"/>
        <v>#N/A</v>
      </c>
      <c r="I62" s="11" t="e">
        <f aca="false"/>
        <v>#N/A</v>
      </c>
      <c r="J62" s="11" t="e">
        <f aca="false"/>
        <v>#N/A</v>
      </c>
      <c r="K62" s="11" t="e">
        <f aca="false"/>
        <v>#N/A</v>
      </c>
      <c r="L62" s="11" t="e">
        <f aca="false"/>
        <v>#N/A</v>
      </c>
      <c r="M62" s="11" t="e">
        <f aca="false"/>
        <v>#N/A</v>
      </c>
      <c r="N62" s="11" t="e">
        <f aca="false"/>
        <v>#N/A</v>
      </c>
      <c r="O62" s="11" t="e">
        <f aca="false"/>
        <v>#N/A</v>
      </c>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5.5" hidden="false" customHeight="false" outlineLevel="0" collapsed="false">
      <c r="A63" s="24" t="n">
        <v>2</v>
      </c>
      <c r="B63" s="24" t="n">
        <v>10</v>
      </c>
      <c r="C63" s="11" t="s">
        <v>127</v>
      </c>
      <c r="D63" s="18" t="s">
        <v>128</v>
      </c>
      <c r="E63" s="10" t="s">
        <v>33</v>
      </c>
      <c r="F63" s="11" t="e">
        <f aca="false"/>
        <v>#N/A</v>
      </c>
      <c r="G63" s="11" t="e">
        <f aca="false"/>
        <v>#N/A</v>
      </c>
      <c r="H63" s="11" t="e">
        <f aca="false"/>
        <v>#N/A</v>
      </c>
      <c r="I63" s="11" t="e">
        <f aca="false"/>
        <v>#N/A</v>
      </c>
      <c r="J63" s="11" t="e">
        <f aca="false"/>
        <v>#N/A</v>
      </c>
      <c r="K63" s="11" t="e">
        <f aca="false"/>
        <v>#N/A</v>
      </c>
      <c r="L63" s="11" t="e">
        <f aca="false"/>
        <v>#N/A</v>
      </c>
      <c r="M63" s="11" t="e">
        <f aca="false"/>
        <v>#N/A</v>
      </c>
      <c r="N63" s="11" t="e">
        <f aca="false"/>
        <v>#N/A</v>
      </c>
      <c r="O63" s="11" t="e">
        <f aca="false"/>
        <v>#N/A</v>
      </c>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8.75" hidden="false" customHeight="true" outlineLevel="0" collapsed="false">
      <c r="A64" s="24" t="n">
        <v>2</v>
      </c>
      <c r="B64" s="24" t="n">
        <v>13</v>
      </c>
      <c r="C64" s="11" t="s">
        <v>129</v>
      </c>
      <c r="D64" s="18" t="s">
        <v>130</v>
      </c>
      <c r="E64" s="10" t="s">
        <v>21</v>
      </c>
      <c r="F64" s="11" t="e">
        <f aca="false"/>
        <v>#N/A</v>
      </c>
      <c r="G64" s="11" t="e">
        <f aca="false"/>
        <v>#N/A</v>
      </c>
      <c r="H64" s="11" t="e">
        <f aca="false"/>
        <v>#N/A</v>
      </c>
      <c r="I64" s="11" t="e">
        <f aca="false"/>
        <v>#N/A</v>
      </c>
      <c r="J64" s="11" t="e">
        <f aca="false"/>
        <v>#N/A</v>
      </c>
      <c r="K64" s="11" t="e">
        <f aca="false"/>
        <v>#N/A</v>
      </c>
      <c r="L64" s="11" t="e">
        <f aca="false"/>
        <v>#N/A</v>
      </c>
      <c r="M64" s="11" t="e">
        <f aca="false"/>
        <v>#N/A</v>
      </c>
      <c r="N64" s="11" t="e">
        <f aca="false"/>
        <v>#N/A</v>
      </c>
      <c r="O64" s="11" t="e">
        <f aca="false"/>
        <v>#N/A</v>
      </c>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7.25" hidden="false" customHeight="true" outlineLevel="0" collapsed="false">
      <c r="A65" s="24" t="n">
        <v>2</v>
      </c>
      <c r="B65" s="24" t="n">
        <v>15</v>
      </c>
      <c r="C65" s="11" t="s">
        <v>131</v>
      </c>
      <c r="D65" s="18" t="s">
        <v>132</v>
      </c>
      <c r="E65" s="22" t="s">
        <v>21</v>
      </c>
      <c r="F65" s="11" t="e">
        <f aca="false"/>
        <v>#N/A</v>
      </c>
      <c r="G65" s="11" t="e">
        <f aca="false"/>
        <v>#N/A</v>
      </c>
      <c r="H65" s="11" t="e">
        <f aca="false"/>
        <v>#N/A</v>
      </c>
      <c r="I65" s="11" t="e">
        <f aca="false"/>
        <v>#N/A</v>
      </c>
      <c r="J65" s="11" t="e">
        <f aca="false"/>
        <v>#N/A</v>
      </c>
      <c r="K65" s="11" t="e">
        <f aca="false"/>
        <v>#N/A</v>
      </c>
      <c r="L65" s="11" t="e">
        <f aca="false"/>
        <v>#N/A</v>
      </c>
      <c r="M65" s="11" t="e">
        <f aca="false"/>
        <v>#N/A</v>
      </c>
      <c r="N65" s="11" t="e">
        <f aca="false"/>
        <v>#N/A</v>
      </c>
      <c r="O65" s="11" t="e">
        <f aca="false"/>
        <v>#N/A</v>
      </c>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8.5" hidden="false" customHeight="true" outlineLevel="0" collapsed="false">
      <c r="A66" s="24" t="n">
        <v>2</v>
      </c>
      <c r="B66" s="24" t="n">
        <v>17</v>
      </c>
      <c r="C66" s="11" t="s">
        <v>133</v>
      </c>
      <c r="D66" s="18" t="s">
        <v>134</v>
      </c>
      <c r="E66" s="10" t="s">
        <v>33</v>
      </c>
      <c r="F66" s="11" t="e">
        <f aca="false"/>
        <v>#N/A</v>
      </c>
      <c r="G66" s="11" t="e">
        <f aca="false"/>
        <v>#N/A</v>
      </c>
      <c r="H66" s="11" t="e">
        <f aca="false"/>
        <v>#N/A</v>
      </c>
      <c r="I66" s="11" t="e">
        <f aca="false"/>
        <v>#N/A</v>
      </c>
      <c r="J66" s="11" t="e">
        <f aca="false"/>
        <v>#N/A</v>
      </c>
      <c r="K66" s="11" t="e">
        <f aca="false"/>
        <v>#N/A</v>
      </c>
      <c r="L66" s="11" t="e">
        <f aca="false"/>
        <v>#N/A</v>
      </c>
      <c r="M66" s="11" t="e">
        <f aca="false"/>
        <v>#N/A</v>
      </c>
      <c r="N66" s="11" t="e">
        <f aca="false"/>
        <v>#N/A</v>
      </c>
      <c r="O66" s="11" t="e">
        <f aca="false"/>
        <v>#N/A</v>
      </c>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6.5" hidden="false" customHeight="true" outlineLevel="0" collapsed="false">
      <c r="A67" s="24" t="n">
        <v>2</v>
      </c>
      <c r="B67" s="24" t="n">
        <v>18</v>
      </c>
      <c r="C67" s="11" t="s">
        <v>135</v>
      </c>
      <c r="D67" s="18" t="s">
        <v>136</v>
      </c>
      <c r="E67" s="10" t="s">
        <v>33</v>
      </c>
      <c r="F67" s="11" t="e">
        <f aca="false"/>
        <v>#N/A</v>
      </c>
      <c r="G67" s="11" t="e">
        <f aca="false"/>
        <v>#N/A</v>
      </c>
      <c r="H67" s="11" t="e">
        <f aca="false"/>
        <v>#N/A</v>
      </c>
      <c r="I67" s="11" t="e">
        <f aca="false"/>
        <v>#N/A</v>
      </c>
      <c r="J67" s="11" t="e">
        <f aca="false"/>
        <v>#N/A</v>
      </c>
      <c r="K67" s="11" t="e">
        <f aca="false"/>
        <v>#N/A</v>
      </c>
      <c r="L67" s="11" t="e">
        <f aca="false"/>
        <v>#N/A</v>
      </c>
      <c r="M67" s="11" t="e">
        <f aca="false"/>
        <v>#N/A</v>
      </c>
      <c r="N67" s="11" t="e">
        <f aca="false"/>
        <v>#N/A</v>
      </c>
      <c r="O67" s="11" t="e">
        <f aca="false"/>
        <v>#N/A</v>
      </c>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9.25" hidden="false" customHeight="true" outlineLevel="0" collapsed="false">
      <c r="A68" s="24" t="n">
        <v>2</v>
      </c>
      <c r="B68" s="24" t="n">
        <v>19</v>
      </c>
      <c r="C68" s="11" t="s">
        <v>137</v>
      </c>
      <c r="D68" s="18" t="s">
        <v>138</v>
      </c>
      <c r="E68" s="10" t="s">
        <v>33</v>
      </c>
      <c r="F68" s="11" t="e">
        <f aca="false"/>
        <v>#N/A</v>
      </c>
      <c r="G68" s="11" t="e">
        <f aca="false"/>
        <v>#N/A</v>
      </c>
      <c r="H68" s="11" t="e">
        <f aca="false"/>
        <v>#N/A</v>
      </c>
      <c r="I68" s="11" t="e">
        <f aca="false"/>
        <v>#N/A</v>
      </c>
      <c r="J68" s="11" t="e">
        <f aca="false"/>
        <v>#N/A</v>
      </c>
      <c r="K68" s="11" t="e">
        <f aca="false"/>
        <v>#N/A</v>
      </c>
      <c r="L68" s="11" t="e">
        <f aca="false"/>
        <v>#N/A</v>
      </c>
      <c r="M68" s="11" t="e">
        <f aca="false"/>
        <v>#N/A</v>
      </c>
      <c r="N68" s="11" t="e">
        <f aca="false"/>
        <v>#N/A</v>
      </c>
      <c r="O68" s="11" t="e">
        <f aca="false"/>
        <v>#N/A</v>
      </c>
      <c r="P68" s="31"/>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s="32" customFormat="true" ht="29.25" hidden="false" customHeight="true" outlineLevel="0" collapsed="false">
      <c r="A69" s="24" t="n">
        <v>2</v>
      </c>
      <c r="B69" s="24" t="n">
        <v>21</v>
      </c>
      <c r="C69" s="11" t="s">
        <v>139</v>
      </c>
      <c r="D69" s="18" t="s">
        <v>140</v>
      </c>
      <c r="E69" s="10" t="s">
        <v>33</v>
      </c>
      <c r="F69" s="11" t="e">
        <f aca="false"/>
        <v>#N/A</v>
      </c>
      <c r="G69" s="11" t="e">
        <f aca="false"/>
        <v>#N/A</v>
      </c>
      <c r="H69" s="11" t="e">
        <f aca="false"/>
        <v>#N/A</v>
      </c>
      <c r="I69" s="11" t="e">
        <f aca="false"/>
        <v>#N/A</v>
      </c>
      <c r="J69" s="11" t="e">
        <f aca="false"/>
        <v>#N/A</v>
      </c>
      <c r="K69" s="11" t="e">
        <f aca="false"/>
        <v>#N/A</v>
      </c>
      <c r="L69" s="11" t="e">
        <f aca="false"/>
        <v>#N/A</v>
      </c>
      <c r="M69" s="11" t="e">
        <f aca="false"/>
        <v>#N/A</v>
      </c>
      <c r="N69" s="11" t="e">
        <f aca="false"/>
        <v>#N/A</v>
      </c>
      <c r="O69" s="11" t="e">
        <f aca="false"/>
        <v>#N/A</v>
      </c>
    </row>
    <row r="70" customFormat="false" ht="25.5" hidden="false" customHeight="false" outlineLevel="0" collapsed="false">
      <c r="A70" s="24" t="n">
        <v>2</v>
      </c>
      <c r="B70" s="24" t="n">
        <v>23</v>
      </c>
      <c r="C70" s="11" t="s">
        <v>141</v>
      </c>
      <c r="D70" s="18" t="s">
        <v>142</v>
      </c>
      <c r="E70" s="10" t="s">
        <v>33</v>
      </c>
      <c r="F70" s="11" t="e">
        <f aca="false"/>
        <v>#N/A</v>
      </c>
      <c r="G70" s="11" t="e">
        <f aca="false"/>
        <v>#N/A</v>
      </c>
      <c r="H70" s="11" t="e">
        <f aca="false"/>
        <v>#N/A</v>
      </c>
      <c r="I70" s="11" t="e">
        <f aca="false"/>
        <v>#N/A</v>
      </c>
      <c r="J70" s="11" t="e">
        <f aca="false"/>
        <v>#N/A</v>
      </c>
      <c r="K70" s="11" t="e">
        <f aca="false"/>
        <v>#N/A</v>
      </c>
      <c r="L70" s="11" t="e">
        <f aca="false"/>
        <v>#N/A</v>
      </c>
      <c r="M70" s="11" t="e">
        <f aca="false"/>
        <v>#N/A</v>
      </c>
      <c r="N70" s="11" t="e">
        <f aca="false"/>
        <v>#N/A</v>
      </c>
      <c r="O70" s="11" t="e">
        <f aca="false"/>
        <v>#N/A</v>
      </c>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s="17" customFormat="true" ht="15.75" hidden="false" customHeight="false" outlineLevel="0" collapsed="false">
      <c r="A71" s="14"/>
      <c r="B71" s="15"/>
      <c r="C71" s="16" t="s">
        <v>143</v>
      </c>
      <c r="D71" s="16"/>
      <c r="E71" s="16"/>
      <c r="F71" s="16"/>
      <c r="G71" s="16"/>
      <c r="H71" s="16"/>
      <c r="I71" s="16"/>
      <c r="J71" s="16"/>
      <c r="K71" s="16"/>
      <c r="L71" s="16"/>
      <c r="M71" s="16"/>
      <c r="N71" s="16"/>
      <c r="O71" s="16"/>
    </row>
    <row r="72" customFormat="false" ht="25.5" hidden="false" customHeight="false" outlineLevel="0" collapsed="false">
      <c r="A72" s="24" t="n">
        <v>3</v>
      </c>
      <c r="B72" s="24" t="n">
        <v>1</v>
      </c>
      <c r="C72" s="11" t="s">
        <v>144</v>
      </c>
      <c r="D72" s="18" t="s">
        <v>145</v>
      </c>
      <c r="E72" s="11" t="s">
        <v>146</v>
      </c>
      <c r="F72" s="11" t="e">
        <f aca="false"/>
        <v>#N/A</v>
      </c>
      <c r="G72" s="11" t="e">
        <f aca="false"/>
        <v>#N/A</v>
      </c>
      <c r="H72" s="11" t="e">
        <f aca="false"/>
        <v>#N/A</v>
      </c>
      <c r="I72" s="11" t="e">
        <f aca="false"/>
        <v>#N/A</v>
      </c>
      <c r="J72" s="11" t="e">
        <f aca="false"/>
        <v>#N/A</v>
      </c>
      <c r="K72" s="11" t="e">
        <f aca="false"/>
        <v>#N/A</v>
      </c>
      <c r="L72" s="11" t="e">
        <f aca="false"/>
        <v>#N/A</v>
      </c>
      <c r="M72" s="11" t="e">
        <f aca="false"/>
        <v>#N/A</v>
      </c>
      <c r="N72" s="11" t="e">
        <f aca="false"/>
        <v>#N/A</v>
      </c>
      <c r="O72" s="11" t="e">
        <f aca="false"/>
        <v>#N/A</v>
      </c>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5.5" hidden="false" customHeight="false" outlineLevel="0" collapsed="false">
      <c r="A73" s="26" t="n">
        <v>3</v>
      </c>
      <c r="B73" s="26" t="n">
        <v>2</v>
      </c>
      <c r="C73" s="11" t="s">
        <v>147</v>
      </c>
      <c r="D73" s="18" t="s">
        <v>148</v>
      </c>
      <c r="E73" s="10" t="s">
        <v>149</v>
      </c>
      <c r="F73" s="11" t="e">
        <f aca="false"/>
        <v>#N/A</v>
      </c>
      <c r="G73" s="11" t="e">
        <f aca="false"/>
        <v>#N/A</v>
      </c>
      <c r="H73" s="11" t="e">
        <f aca="false"/>
        <v>#N/A</v>
      </c>
      <c r="I73" s="11" t="e">
        <f aca="false"/>
        <v>#N/A</v>
      </c>
      <c r="J73" s="11" t="e">
        <f aca="false"/>
        <v>#N/A</v>
      </c>
      <c r="K73" s="11" t="e">
        <f aca="false"/>
        <v>#N/A</v>
      </c>
      <c r="L73" s="11" t="e">
        <f aca="false"/>
        <v>#N/A</v>
      </c>
      <c r="M73" s="11" t="e">
        <f aca="false"/>
        <v>#N/A</v>
      </c>
      <c r="N73" s="11" t="e">
        <f aca="false"/>
        <v>#N/A</v>
      </c>
      <c r="O73" s="11" t="e">
        <f aca="false"/>
        <v>#N/A</v>
      </c>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2.75" hidden="false" customHeight="false" outlineLevel="0" collapsed="false">
      <c r="A74" s="26"/>
      <c r="B74" s="26"/>
      <c r="C74" s="11" t="s">
        <v>150</v>
      </c>
      <c r="D74" s="18" t="s">
        <v>151</v>
      </c>
      <c r="E74" s="10" t="s">
        <v>33</v>
      </c>
      <c r="F74" s="11" t="n">
        <v>0</v>
      </c>
      <c r="G74" s="11" t="n">
        <v>0</v>
      </c>
      <c r="H74" s="11" t="n">
        <v>0</v>
      </c>
      <c r="I74" s="11" t="n">
        <v>0</v>
      </c>
      <c r="J74" s="11" t="n">
        <v>5</v>
      </c>
      <c r="K74" s="11" t="n">
        <v>7</v>
      </c>
      <c r="L74" s="11" t="n">
        <v>7</v>
      </c>
      <c r="M74" s="11" t="n">
        <v>10</v>
      </c>
      <c r="N74" s="11" t="n">
        <v>15</v>
      </c>
      <c r="O74" s="11" t="n">
        <v>20</v>
      </c>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5.5" hidden="false" customHeight="false" outlineLevel="0" collapsed="false">
      <c r="A75" s="26"/>
      <c r="B75" s="26"/>
      <c r="C75" s="11" t="s">
        <v>152</v>
      </c>
      <c r="D75" s="18" t="s">
        <v>153</v>
      </c>
      <c r="E75" s="10" t="s">
        <v>33</v>
      </c>
      <c r="F75" s="11" t="n">
        <v>0</v>
      </c>
      <c r="G75" s="11" t="n">
        <v>0</v>
      </c>
      <c r="H75" s="11" t="n">
        <v>0</v>
      </c>
      <c r="I75" s="11" t="n">
        <v>0</v>
      </c>
      <c r="J75" s="11" t="n">
        <v>0</v>
      </c>
      <c r="K75" s="11" t="n">
        <v>5</v>
      </c>
      <c r="L75" s="11" t="n">
        <v>10</v>
      </c>
      <c r="M75" s="11" t="n">
        <v>15</v>
      </c>
      <c r="N75" s="11" t="n">
        <v>20</v>
      </c>
      <c r="O75" s="11" t="n">
        <v>30</v>
      </c>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2.75" hidden="false" customHeight="false" outlineLevel="0" collapsed="false">
      <c r="A76" s="26"/>
      <c r="B76" s="26"/>
      <c r="C76" s="11" t="s">
        <v>154</v>
      </c>
      <c r="D76" s="18" t="s">
        <v>155</v>
      </c>
      <c r="E76" s="10" t="s">
        <v>33</v>
      </c>
      <c r="F76" s="11" t="n">
        <v>0</v>
      </c>
      <c r="G76" s="11" t="n">
        <v>0</v>
      </c>
      <c r="H76" s="11" t="n">
        <v>0</v>
      </c>
      <c r="I76" s="11" t="n">
        <v>0</v>
      </c>
      <c r="J76" s="11" t="n">
        <v>0</v>
      </c>
      <c r="K76" s="11" t="n">
        <v>1</v>
      </c>
      <c r="L76" s="11" t="n">
        <v>1</v>
      </c>
      <c r="M76" s="11" t="n">
        <v>2</v>
      </c>
      <c r="N76" s="11" t="n">
        <v>2</v>
      </c>
      <c r="O76" s="11" t="n">
        <v>3</v>
      </c>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2.75" hidden="false" customHeight="false" outlineLevel="0" collapsed="false">
      <c r="A77" s="26"/>
      <c r="B77" s="26"/>
      <c r="C77" s="11" t="s">
        <v>156</v>
      </c>
      <c r="D77" s="18" t="s">
        <v>157</v>
      </c>
      <c r="E77" s="11" t="s">
        <v>146</v>
      </c>
      <c r="F77" s="11" t="n">
        <v>0</v>
      </c>
      <c r="G77" s="11" t="n">
        <v>0</v>
      </c>
      <c r="H77" s="11" t="n">
        <v>0</v>
      </c>
      <c r="I77" s="11" t="n">
        <v>2</v>
      </c>
      <c r="J77" s="11" t="n">
        <v>3</v>
      </c>
      <c r="K77" s="11" t="n">
        <v>4</v>
      </c>
      <c r="L77" s="11" t="n">
        <v>6</v>
      </c>
      <c r="M77" s="11" t="n">
        <v>8</v>
      </c>
      <c r="N77" s="11" t="n">
        <v>9</v>
      </c>
      <c r="O77" s="11" t="n">
        <v>10</v>
      </c>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5.5" hidden="false" customHeight="false" outlineLevel="0" collapsed="false">
      <c r="A78" s="26"/>
      <c r="B78" s="26"/>
      <c r="C78" s="11" t="s">
        <v>158</v>
      </c>
      <c r="D78" s="18" t="s">
        <v>159</v>
      </c>
      <c r="E78" s="11" t="s">
        <v>146</v>
      </c>
      <c r="F78" s="11" t="n">
        <v>0</v>
      </c>
      <c r="G78" s="11" t="n">
        <v>0</v>
      </c>
      <c r="H78" s="11" t="n">
        <v>0</v>
      </c>
      <c r="I78" s="11" t="n">
        <v>0</v>
      </c>
      <c r="J78" s="11" t="n">
        <v>0</v>
      </c>
      <c r="K78" s="11" t="n">
        <v>1</v>
      </c>
      <c r="L78" s="11" t="n">
        <v>2</v>
      </c>
      <c r="M78" s="11" t="n">
        <v>2</v>
      </c>
      <c r="N78" s="11" t="n">
        <v>2</v>
      </c>
      <c r="O78" s="11" t="n">
        <v>3</v>
      </c>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2.75" hidden="false" customHeight="false" outlineLevel="0" collapsed="false">
      <c r="A79" s="24" t="n">
        <v>3</v>
      </c>
      <c r="B79" s="24" t="n">
        <v>3</v>
      </c>
      <c r="C79" s="11" t="s">
        <v>160</v>
      </c>
      <c r="D79" s="18" t="s">
        <v>161</v>
      </c>
      <c r="E79" s="11" t="s">
        <v>146</v>
      </c>
      <c r="F79" s="11" t="e">
        <f aca="false"/>
        <v>#N/A</v>
      </c>
      <c r="G79" s="11" t="e">
        <f aca="false"/>
        <v>#N/A</v>
      </c>
      <c r="H79" s="11" t="e">
        <f aca="false"/>
        <v>#N/A</v>
      </c>
      <c r="I79" s="11" t="e">
        <f aca="false"/>
        <v>#N/A</v>
      </c>
      <c r="J79" s="11" t="e">
        <f aca="false"/>
        <v>#N/A</v>
      </c>
      <c r="K79" s="11" t="e">
        <f aca="false"/>
        <v>#N/A</v>
      </c>
      <c r="L79" s="11" t="e">
        <f aca="false"/>
        <v>#N/A</v>
      </c>
      <c r="M79" s="11" t="e">
        <f aca="false"/>
        <v>#N/A</v>
      </c>
      <c r="N79" s="11" t="e">
        <f aca="false"/>
        <v>#N/A</v>
      </c>
      <c r="O79" s="11" t="e">
        <f aca="false"/>
        <v>#N/A</v>
      </c>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5.5" hidden="false" customHeight="false" outlineLevel="0" collapsed="false">
      <c r="A80" s="24" t="n">
        <v>3</v>
      </c>
      <c r="B80" s="24" t="n">
        <v>4</v>
      </c>
      <c r="C80" s="11" t="s">
        <v>162</v>
      </c>
      <c r="D80" s="18" t="s">
        <v>163</v>
      </c>
      <c r="E80" s="11" t="s">
        <v>146</v>
      </c>
      <c r="F80" s="11" t="e">
        <f aca="false"/>
        <v>#N/A</v>
      </c>
      <c r="G80" s="11" t="e">
        <f aca="false"/>
        <v>#N/A</v>
      </c>
      <c r="H80" s="11" t="e">
        <f aca="false"/>
        <v>#N/A</v>
      </c>
      <c r="I80" s="11" t="e">
        <f aca="false"/>
        <v>#N/A</v>
      </c>
      <c r="J80" s="11" t="e">
        <f aca="false"/>
        <v>#N/A</v>
      </c>
      <c r="K80" s="11" t="e">
        <f aca="false"/>
        <v>#N/A</v>
      </c>
      <c r="L80" s="11" t="e">
        <f aca="false"/>
        <v>#N/A</v>
      </c>
      <c r="M80" s="11" t="e">
        <f aca="false"/>
        <v>#N/A</v>
      </c>
      <c r="N80" s="11" t="e">
        <f aca="false"/>
        <v>#N/A</v>
      </c>
      <c r="O80" s="11" t="e">
        <f aca="false"/>
        <v>#N/A</v>
      </c>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2.75" hidden="false" customHeight="false" outlineLevel="0" collapsed="false">
      <c r="A81" s="24" t="n">
        <v>3</v>
      </c>
      <c r="B81" s="24" t="n">
        <v>5</v>
      </c>
      <c r="C81" s="11" t="s">
        <v>164</v>
      </c>
      <c r="D81" s="18" t="s">
        <v>165</v>
      </c>
      <c r="E81" s="11" t="s">
        <v>146</v>
      </c>
      <c r="F81" s="11" t="e">
        <f aca="false"/>
        <v>#N/A</v>
      </c>
      <c r="G81" s="11" t="e">
        <f aca="false"/>
        <v>#N/A</v>
      </c>
      <c r="H81" s="11" t="e">
        <f aca="false"/>
        <v>#N/A</v>
      </c>
      <c r="I81" s="11" t="e">
        <f aca="false"/>
        <v>#N/A</v>
      </c>
      <c r="J81" s="11" t="e">
        <f aca="false"/>
        <v>#N/A</v>
      </c>
      <c r="K81" s="11" t="e">
        <f aca="false"/>
        <v>#N/A</v>
      </c>
      <c r="L81" s="11" t="e">
        <f aca="false"/>
        <v>#N/A</v>
      </c>
      <c r="M81" s="11" t="e">
        <f aca="false"/>
        <v>#N/A</v>
      </c>
      <c r="N81" s="11" t="e">
        <f aca="false"/>
        <v>#N/A</v>
      </c>
      <c r="O81" s="11" t="e">
        <f aca="false"/>
        <v>#N/A</v>
      </c>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2.75" hidden="false" customHeight="false" outlineLevel="0" collapsed="false">
      <c r="A82" s="24" t="n">
        <v>3</v>
      </c>
      <c r="B82" s="24" t="n">
        <v>6</v>
      </c>
      <c r="C82" s="11" t="s">
        <v>166</v>
      </c>
      <c r="D82" s="18" t="s">
        <v>167</v>
      </c>
      <c r="E82" s="11" t="s">
        <v>149</v>
      </c>
      <c r="F82" s="11" t="e">
        <f aca="false"/>
        <v>#N/A</v>
      </c>
      <c r="G82" s="11" t="e">
        <f aca="false"/>
        <v>#N/A</v>
      </c>
      <c r="H82" s="11" t="e">
        <f aca="false"/>
        <v>#N/A</v>
      </c>
      <c r="I82" s="11" t="e">
        <f aca="false"/>
        <v>#N/A</v>
      </c>
      <c r="J82" s="11" t="e">
        <f aca="false"/>
        <v>#N/A</v>
      </c>
      <c r="K82" s="11" t="e">
        <f aca="false"/>
        <v>#N/A</v>
      </c>
      <c r="L82" s="11" t="e">
        <f aca="false"/>
        <v>#N/A</v>
      </c>
      <c r="M82" s="11" t="e">
        <f aca="false"/>
        <v>#N/A</v>
      </c>
      <c r="N82" s="11" t="e">
        <f aca="false"/>
        <v>#N/A</v>
      </c>
      <c r="O82" s="11" t="e">
        <f aca="false"/>
        <v>#N/A</v>
      </c>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s="17" customFormat="true" ht="15.75" hidden="false" customHeight="false" outlineLevel="0" collapsed="false">
      <c r="A83" s="14"/>
      <c r="B83" s="15"/>
      <c r="C83" s="16" t="s">
        <v>168</v>
      </c>
      <c r="D83" s="16"/>
      <c r="E83" s="16"/>
      <c r="F83" s="16"/>
      <c r="G83" s="16"/>
      <c r="H83" s="16"/>
      <c r="I83" s="16"/>
      <c r="J83" s="16"/>
      <c r="K83" s="16"/>
      <c r="L83" s="16"/>
      <c r="M83" s="16"/>
      <c r="N83" s="16"/>
      <c r="O83" s="16"/>
    </row>
    <row r="84" customFormat="false" ht="45.75" hidden="false" customHeight="true" outlineLevel="0" collapsed="false">
      <c r="A84" s="24" t="n">
        <v>4</v>
      </c>
      <c r="B84" s="24" t="n">
        <v>1</v>
      </c>
      <c r="C84" s="11" t="s">
        <v>169</v>
      </c>
      <c r="D84" s="18" t="s">
        <v>170</v>
      </c>
      <c r="E84" s="10" t="s">
        <v>33</v>
      </c>
      <c r="F84" s="11" t="e">
        <f aca="false"/>
        <v>#N/A</v>
      </c>
      <c r="G84" s="11" t="e">
        <f aca="false"/>
        <v>#N/A</v>
      </c>
      <c r="H84" s="11" t="e">
        <f aca="false"/>
        <v>#N/A</v>
      </c>
      <c r="I84" s="11" t="e">
        <f aca="false"/>
        <v>#N/A</v>
      </c>
      <c r="J84" s="11" t="e">
        <f aca="false"/>
        <v>#N/A</v>
      </c>
      <c r="K84" s="11" t="e">
        <f aca="false"/>
        <v>#N/A</v>
      </c>
      <c r="L84" s="11" t="e">
        <f aca="false"/>
        <v>#N/A</v>
      </c>
      <c r="M84" s="11" t="e">
        <f aca="false"/>
        <v>#N/A</v>
      </c>
      <c r="N84" s="11" t="e">
        <f aca="false"/>
        <v>#N/A</v>
      </c>
      <c r="O84" s="11" t="e">
        <f aca="false"/>
        <v>#N/A</v>
      </c>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81" hidden="false" customHeight="true" outlineLevel="0" collapsed="false">
      <c r="A85" s="24" t="n">
        <v>4</v>
      </c>
      <c r="B85" s="24" t="n">
        <v>2</v>
      </c>
      <c r="C85" s="11" t="s">
        <v>171</v>
      </c>
      <c r="D85" s="18" t="s">
        <v>172</v>
      </c>
      <c r="E85" s="10" t="s">
        <v>173</v>
      </c>
      <c r="F85" s="11" t="e">
        <f aca="false"/>
        <v>#N/A</v>
      </c>
      <c r="G85" s="11" t="e">
        <f aca="false"/>
        <v>#N/A</v>
      </c>
      <c r="H85" s="11" t="e">
        <f aca="false"/>
        <v>#N/A</v>
      </c>
      <c r="I85" s="11" t="e">
        <f aca="false"/>
        <v>#N/A</v>
      </c>
      <c r="J85" s="11" t="e">
        <f aca="false"/>
        <v>#N/A</v>
      </c>
      <c r="K85" s="11" t="e">
        <f aca="false"/>
        <v>#N/A</v>
      </c>
      <c r="L85" s="11" t="e">
        <f aca="false"/>
        <v>#N/A</v>
      </c>
      <c r="M85" s="11" t="e">
        <f aca="false"/>
        <v>#N/A</v>
      </c>
      <c r="N85" s="11" t="e">
        <f aca="false"/>
        <v>#N/A</v>
      </c>
      <c r="O85" s="11" t="e">
        <f aca="false"/>
        <v>#N/A</v>
      </c>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81" hidden="false" customHeight="true" outlineLevel="0" collapsed="false">
      <c r="A86" s="24" t="n">
        <v>4</v>
      </c>
      <c r="B86" s="24" t="n">
        <v>3</v>
      </c>
      <c r="C86" s="11" t="s">
        <v>174</v>
      </c>
      <c r="D86" s="18" t="s">
        <v>175</v>
      </c>
      <c r="E86" s="10" t="s">
        <v>176</v>
      </c>
      <c r="F86" s="11" t="e">
        <f aca="false"/>
        <v>#N/A</v>
      </c>
      <c r="G86" s="11" t="e">
        <f aca="false"/>
        <v>#N/A</v>
      </c>
      <c r="H86" s="11" t="e">
        <f aca="false"/>
        <v>#N/A</v>
      </c>
      <c r="I86" s="11" t="e">
        <f aca="false"/>
        <v>#N/A</v>
      </c>
      <c r="J86" s="11" t="e">
        <f aca="false"/>
        <v>#N/A</v>
      </c>
      <c r="K86" s="11" t="e">
        <f aca="false"/>
        <v>#N/A</v>
      </c>
      <c r="L86" s="11" t="e">
        <f aca="false"/>
        <v>#N/A</v>
      </c>
      <c r="M86" s="11" t="e">
        <f aca="false"/>
        <v>#N/A</v>
      </c>
      <c r="N86" s="11" t="e">
        <f aca="false"/>
        <v>#N/A</v>
      </c>
      <c r="O86" s="11" t="e">
        <f aca="false"/>
        <v>#N/A</v>
      </c>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32.25" hidden="false" customHeight="true" outlineLevel="0" collapsed="false">
      <c r="A87" s="24" t="n">
        <v>4</v>
      </c>
      <c r="B87" s="24" t="n">
        <v>4</v>
      </c>
      <c r="C87" s="11" t="s">
        <v>177</v>
      </c>
      <c r="D87" s="18" t="s">
        <v>178</v>
      </c>
      <c r="E87" s="10" t="s">
        <v>18</v>
      </c>
      <c r="F87" s="11" t="e">
        <f aca="false"/>
        <v>#N/A</v>
      </c>
      <c r="G87" s="11" t="e">
        <f aca="false"/>
        <v>#N/A</v>
      </c>
      <c r="H87" s="11" t="e">
        <f aca="false"/>
        <v>#N/A</v>
      </c>
      <c r="I87" s="11" t="e">
        <f aca="false"/>
        <v>#N/A</v>
      </c>
      <c r="J87" s="11" t="e">
        <f aca="false"/>
        <v>#N/A</v>
      </c>
      <c r="K87" s="11" t="e">
        <f aca="false"/>
        <v>#N/A</v>
      </c>
      <c r="L87" s="11" t="e">
        <f aca="false"/>
        <v>#N/A</v>
      </c>
      <c r="M87" s="11" t="e">
        <f aca="false"/>
        <v>#N/A</v>
      </c>
      <c r="N87" s="11" t="e">
        <f aca="false"/>
        <v>#N/A</v>
      </c>
      <c r="O87" s="11" t="e">
        <f aca="false"/>
        <v>#N/A</v>
      </c>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60.75" hidden="false" customHeight="true" outlineLevel="0" collapsed="false">
      <c r="A88" s="24" t="n">
        <v>4</v>
      </c>
      <c r="B88" s="24" t="n">
        <v>5</v>
      </c>
      <c r="C88" s="11" t="s">
        <v>179</v>
      </c>
      <c r="D88" s="18" t="s">
        <v>180</v>
      </c>
      <c r="E88" s="10" t="s">
        <v>181</v>
      </c>
      <c r="F88" s="11" t="e">
        <f aca="false"/>
        <v>#N/A</v>
      </c>
      <c r="G88" s="11" t="e">
        <f aca="false"/>
        <v>#N/A</v>
      </c>
      <c r="H88" s="11" t="e">
        <f aca="false"/>
        <v>#N/A</v>
      </c>
      <c r="I88" s="11" t="e">
        <f aca="false"/>
        <v>#N/A</v>
      </c>
      <c r="J88" s="11" t="e">
        <f aca="false"/>
        <v>#N/A</v>
      </c>
      <c r="K88" s="11" t="e">
        <f aca="false"/>
        <v>#N/A</v>
      </c>
      <c r="L88" s="11" t="e">
        <f aca="false"/>
        <v>#N/A</v>
      </c>
      <c r="M88" s="11" t="e">
        <f aca="false"/>
        <v>#N/A</v>
      </c>
      <c r="N88" s="11" t="e">
        <f aca="false"/>
        <v>#N/A</v>
      </c>
      <c r="O88" s="11" t="e">
        <f aca="false"/>
        <v>#N/A</v>
      </c>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63.75" hidden="false" customHeight="false" outlineLevel="0" collapsed="false">
      <c r="A89" s="24" t="n">
        <v>4</v>
      </c>
      <c r="B89" s="24" t="n">
        <v>6</v>
      </c>
      <c r="C89" s="11" t="s">
        <v>182</v>
      </c>
      <c r="D89" s="18" t="s">
        <v>183</v>
      </c>
      <c r="E89" s="10" t="s">
        <v>184</v>
      </c>
      <c r="F89" s="11" t="e">
        <f aca="false"/>
        <v>#N/A</v>
      </c>
      <c r="G89" s="11" t="e">
        <f aca="false"/>
        <v>#N/A</v>
      </c>
      <c r="H89" s="11" t="e">
        <f aca="false"/>
        <v>#N/A</v>
      </c>
      <c r="I89" s="11" t="e">
        <f aca="false"/>
        <v>#N/A</v>
      </c>
      <c r="J89" s="11" t="e">
        <f aca="false"/>
        <v>#N/A</v>
      </c>
      <c r="K89" s="11" t="e">
        <f aca="false"/>
        <v>#N/A</v>
      </c>
      <c r="L89" s="11" t="e">
        <f aca="false"/>
        <v>#N/A</v>
      </c>
      <c r="M89" s="11" t="e">
        <f aca="false"/>
        <v>#N/A</v>
      </c>
      <c r="N89" s="11" t="e">
        <f aca="false"/>
        <v>#N/A</v>
      </c>
      <c r="O89" s="11" t="e">
        <f aca="false"/>
        <v>#N/A</v>
      </c>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89.25" hidden="false" customHeight="true" outlineLevel="0" collapsed="false">
      <c r="A90" s="24" t="n">
        <v>4</v>
      </c>
      <c r="B90" s="24" t="n">
        <v>8</v>
      </c>
      <c r="C90" s="11" t="s">
        <v>185</v>
      </c>
      <c r="D90" s="18" t="s">
        <v>186</v>
      </c>
      <c r="E90" s="10" t="s">
        <v>187</v>
      </c>
      <c r="F90" s="11" t="e">
        <f aca="false"/>
        <v>#N/A</v>
      </c>
      <c r="G90" s="11" t="e">
        <f aca="false"/>
        <v>#N/A</v>
      </c>
      <c r="H90" s="11" t="e">
        <f aca="false"/>
        <v>#N/A</v>
      </c>
      <c r="I90" s="11" t="e">
        <f aca="false"/>
        <v>#N/A</v>
      </c>
      <c r="J90" s="11" t="e">
        <f aca="false"/>
        <v>#N/A</v>
      </c>
      <c r="K90" s="11" t="e">
        <f aca="false"/>
        <v>#N/A</v>
      </c>
      <c r="L90" s="11" t="e">
        <f aca="false"/>
        <v>#N/A</v>
      </c>
      <c r="M90" s="11" t="e">
        <f aca="false"/>
        <v>#N/A</v>
      </c>
      <c r="N90" s="11" t="e">
        <f aca="false"/>
        <v>#N/A</v>
      </c>
      <c r="O90" s="11" t="e">
        <f aca="false"/>
        <v>#N/A</v>
      </c>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38.25" hidden="false" customHeight="false" outlineLevel="0" collapsed="false">
      <c r="A91" s="24" t="n">
        <v>4</v>
      </c>
      <c r="B91" s="24" t="n">
        <v>10</v>
      </c>
      <c r="C91" s="11" t="s">
        <v>188</v>
      </c>
      <c r="D91" s="18" t="s">
        <v>189</v>
      </c>
      <c r="E91" s="10" t="s">
        <v>190</v>
      </c>
      <c r="F91" s="11" t="e">
        <f aca="false"/>
        <v>#N/A</v>
      </c>
      <c r="G91" s="11" t="e">
        <f aca="false"/>
        <v>#N/A</v>
      </c>
      <c r="H91" s="11" t="e">
        <f aca="false"/>
        <v>#N/A</v>
      </c>
      <c r="I91" s="11" t="e">
        <f aca="false"/>
        <v>#N/A</v>
      </c>
      <c r="J91" s="11" t="e">
        <f aca="false"/>
        <v>#N/A</v>
      </c>
      <c r="K91" s="11" t="e">
        <f aca="false"/>
        <v>#N/A</v>
      </c>
      <c r="L91" s="11" t="e">
        <f aca="false"/>
        <v>#N/A</v>
      </c>
      <c r="M91" s="11" t="e">
        <f aca="false"/>
        <v>#N/A</v>
      </c>
      <c r="N91" s="11" t="e">
        <f aca="false"/>
        <v>#N/A</v>
      </c>
      <c r="O91" s="11" t="e">
        <f aca="false"/>
        <v>#N/A</v>
      </c>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63.75" hidden="false" customHeight="false" outlineLevel="0" collapsed="false">
      <c r="A92" s="24" t="n">
        <v>4</v>
      </c>
      <c r="B92" s="24" t="n">
        <v>11</v>
      </c>
      <c r="C92" s="11" t="s">
        <v>191</v>
      </c>
      <c r="D92" s="18" t="s">
        <v>192</v>
      </c>
      <c r="E92" s="10" t="s">
        <v>193</v>
      </c>
      <c r="F92" s="11" t="e">
        <f aca="false"/>
        <v>#N/A</v>
      </c>
      <c r="G92" s="11" t="e">
        <f aca="false"/>
        <v>#N/A</v>
      </c>
      <c r="H92" s="11" t="e">
        <f aca="false"/>
        <v>#N/A</v>
      </c>
      <c r="I92" s="11" t="e">
        <f aca="false"/>
        <v>#N/A</v>
      </c>
      <c r="J92" s="11" t="e">
        <f aca="false"/>
        <v>#N/A</v>
      </c>
      <c r="K92" s="11" t="e">
        <f aca="false"/>
        <v>#N/A</v>
      </c>
      <c r="L92" s="11" t="e">
        <f aca="false"/>
        <v>#N/A</v>
      </c>
      <c r="M92" s="11" t="e">
        <f aca="false"/>
        <v>#N/A</v>
      </c>
      <c r="N92" s="11" t="e">
        <f aca="false"/>
        <v>#N/A</v>
      </c>
      <c r="O92" s="11" t="e">
        <f aca="false"/>
        <v>#N/A</v>
      </c>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04.25" hidden="false" customHeight="true" outlineLevel="0" collapsed="false">
      <c r="A93" s="24" t="n">
        <v>4</v>
      </c>
      <c r="B93" s="24" t="n">
        <v>12</v>
      </c>
      <c r="C93" s="11" t="s">
        <v>194</v>
      </c>
      <c r="D93" s="18" t="s">
        <v>195</v>
      </c>
      <c r="E93" s="10" t="s">
        <v>196</v>
      </c>
      <c r="F93" s="11" t="e">
        <f aca="false"/>
        <v>#N/A</v>
      </c>
      <c r="G93" s="11" t="e">
        <f aca="false"/>
        <v>#N/A</v>
      </c>
      <c r="H93" s="11" t="e">
        <f aca="false"/>
        <v>#N/A</v>
      </c>
      <c r="I93" s="11" t="e">
        <f aca="false"/>
        <v>#N/A</v>
      </c>
      <c r="J93" s="11" t="e">
        <f aca="false"/>
        <v>#N/A</v>
      </c>
      <c r="K93" s="11" t="e">
        <f aca="false"/>
        <v>#N/A</v>
      </c>
      <c r="L93" s="11" t="e">
        <f aca="false"/>
        <v>#N/A</v>
      </c>
      <c r="M93" s="11" t="e">
        <f aca="false"/>
        <v>#N/A</v>
      </c>
      <c r="N93" s="11" t="e">
        <f aca="false"/>
        <v>#N/A</v>
      </c>
      <c r="O93" s="11" t="e">
        <f aca="false"/>
        <v>#N/A</v>
      </c>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5.5" hidden="false" customHeight="false" outlineLevel="0" collapsed="false">
      <c r="A94" s="24" t="n">
        <v>4</v>
      </c>
      <c r="B94" s="24" t="n">
        <v>13</v>
      </c>
      <c r="C94" s="11" t="s">
        <v>197</v>
      </c>
      <c r="D94" s="18" t="s">
        <v>198</v>
      </c>
      <c r="E94" s="10" t="s">
        <v>33</v>
      </c>
      <c r="F94" s="11" t="e">
        <f aca="false"/>
        <v>#N/A</v>
      </c>
      <c r="G94" s="11" t="e">
        <f aca="false"/>
        <v>#N/A</v>
      </c>
      <c r="H94" s="11" t="e">
        <f aca="false"/>
        <v>#N/A</v>
      </c>
      <c r="I94" s="11" t="e">
        <f aca="false"/>
        <v>#N/A</v>
      </c>
      <c r="J94" s="11" t="e">
        <f aca="false"/>
        <v>#N/A</v>
      </c>
      <c r="K94" s="11" t="e">
        <f aca="false"/>
        <v>#N/A</v>
      </c>
      <c r="L94" s="11" t="e">
        <f aca="false"/>
        <v>#N/A</v>
      </c>
      <c r="M94" s="11" t="e">
        <f aca="false"/>
        <v>#N/A</v>
      </c>
      <c r="N94" s="11" t="e">
        <f aca="false"/>
        <v>#N/A</v>
      </c>
      <c r="O94" s="11" t="e">
        <f aca="false"/>
        <v>#N/A</v>
      </c>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s="17" customFormat="true" ht="25.5" hidden="false" customHeight="true" outlineLevel="0" collapsed="false">
      <c r="A95" s="14"/>
      <c r="B95" s="15"/>
      <c r="C95" s="16" t="s">
        <v>199</v>
      </c>
      <c r="D95" s="16"/>
      <c r="E95" s="16"/>
      <c r="F95" s="16"/>
      <c r="G95" s="16"/>
      <c r="H95" s="16"/>
      <c r="I95" s="16"/>
      <c r="J95" s="16"/>
      <c r="K95" s="16"/>
      <c r="L95" s="16"/>
      <c r="M95" s="16"/>
      <c r="N95" s="16"/>
      <c r="O95" s="16"/>
    </row>
    <row r="96" customFormat="false" ht="12.75" hidden="false" customHeight="false" outlineLevel="0" collapsed="false">
      <c r="A96" s="24" t="n">
        <v>5</v>
      </c>
      <c r="B96" s="24" t="n">
        <v>1</v>
      </c>
      <c r="C96" s="11" t="s">
        <v>200</v>
      </c>
      <c r="D96" s="18" t="s">
        <v>201</v>
      </c>
      <c r="E96" s="10" t="s">
        <v>33</v>
      </c>
      <c r="F96" s="11" t="e">
        <f aca="false"/>
        <v>#N/A</v>
      </c>
      <c r="G96" s="11" t="e">
        <f aca="false"/>
        <v>#N/A</v>
      </c>
      <c r="H96" s="11" t="e">
        <f aca="false"/>
        <v>#N/A</v>
      </c>
      <c r="I96" s="11" t="e">
        <f aca="false"/>
        <v>#N/A</v>
      </c>
      <c r="J96" s="11" t="e">
        <f aca="false"/>
        <v>#N/A</v>
      </c>
      <c r="K96" s="11" t="e">
        <f aca="false"/>
        <v>#N/A</v>
      </c>
      <c r="L96" s="11" t="e">
        <f aca="false"/>
        <v>#N/A</v>
      </c>
      <c r="M96" s="11" t="e">
        <f aca="false"/>
        <v>#N/A</v>
      </c>
      <c r="N96" s="11" t="e">
        <f aca="false"/>
        <v>#N/A</v>
      </c>
      <c r="O96" s="11" t="e">
        <f aca="false"/>
        <v>#N/A</v>
      </c>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2.75" hidden="false" customHeight="false" outlineLevel="0" collapsed="false">
      <c r="A97" s="24" t="n">
        <v>5</v>
      </c>
      <c r="B97" s="24" t="n">
        <v>2</v>
      </c>
      <c r="C97" s="11" t="s">
        <v>202</v>
      </c>
      <c r="D97" s="18" t="s">
        <v>203</v>
      </c>
      <c r="E97" s="10" t="s">
        <v>33</v>
      </c>
      <c r="F97" s="11" t="e">
        <f aca="false"/>
        <v>#N/A</v>
      </c>
      <c r="G97" s="11" t="e">
        <f aca="false"/>
        <v>#N/A</v>
      </c>
      <c r="H97" s="11" t="e">
        <f aca="false"/>
        <v>#N/A</v>
      </c>
      <c r="I97" s="11" t="e">
        <f aca="false"/>
        <v>#N/A</v>
      </c>
      <c r="J97" s="11" t="e">
        <f aca="false"/>
        <v>#N/A</v>
      </c>
      <c r="K97" s="11" t="e">
        <f aca="false"/>
        <v>#N/A</v>
      </c>
      <c r="L97" s="11" t="e">
        <f aca="false"/>
        <v>#N/A</v>
      </c>
      <c r="M97" s="11" t="e">
        <f aca="false"/>
        <v>#N/A</v>
      </c>
      <c r="N97" s="11" t="e">
        <f aca="false"/>
        <v>#N/A</v>
      </c>
      <c r="O97" s="11" t="e">
        <f aca="false"/>
        <v>#N/A</v>
      </c>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5.5" hidden="false" customHeight="false" outlineLevel="0" collapsed="false">
      <c r="A98" s="24" t="n">
        <v>5</v>
      </c>
      <c r="B98" s="24" t="n">
        <v>3</v>
      </c>
      <c r="C98" s="11" t="s">
        <v>204</v>
      </c>
      <c r="D98" s="18" t="s">
        <v>205</v>
      </c>
      <c r="E98" s="10" t="s">
        <v>33</v>
      </c>
      <c r="F98" s="11" t="e">
        <f aca="false"/>
        <v>#N/A</v>
      </c>
      <c r="G98" s="11" t="e">
        <f aca="false"/>
        <v>#N/A</v>
      </c>
      <c r="H98" s="11" t="e">
        <f aca="false"/>
        <v>#N/A</v>
      </c>
      <c r="I98" s="11" t="e">
        <f aca="false"/>
        <v>#N/A</v>
      </c>
      <c r="J98" s="11" t="e">
        <f aca="false"/>
        <v>#N/A</v>
      </c>
      <c r="K98" s="11" t="e">
        <f aca="false"/>
        <v>#N/A</v>
      </c>
      <c r="L98" s="11" t="e">
        <f aca="false"/>
        <v>#N/A</v>
      </c>
      <c r="M98" s="11" t="e">
        <f aca="false"/>
        <v>#N/A</v>
      </c>
      <c r="N98" s="11" t="e">
        <f aca="false"/>
        <v>#N/A</v>
      </c>
      <c r="O98" s="11" t="e">
        <f aca="false"/>
        <v>#N/A</v>
      </c>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s="17" customFormat="true" ht="21.75" hidden="false" customHeight="true" outlineLevel="0" collapsed="false">
      <c r="A99" s="14"/>
      <c r="B99" s="15"/>
      <c r="C99" s="16" t="s">
        <v>206</v>
      </c>
      <c r="D99" s="16"/>
      <c r="E99" s="16"/>
      <c r="F99" s="16"/>
      <c r="G99" s="16"/>
      <c r="H99" s="16"/>
      <c r="I99" s="16"/>
      <c r="J99" s="16"/>
      <c r="K99" s="16"/>
      <c r="L99" s="16"/>
      <c r="M99" s="16"/>
      <c r="N99" s="16"/>
      <c r="O99" s="16"/>
    </row>
    <row r="100" customFormat="false" ht="31.5" hidden="false" customHeight="true" outlineLevel="0" collapsed="false">
      <c r="A100" s="24" t="n">
        <v>6</v>
      </c>
      <c r="B100" s="24" t="n">
        <v>1</v>
      </c>
      <c r="C100" s="11" t="s">
        <v>207</v>
      </c>
      <c r="D100" s="33" t="s">
        <v>208</v>
      </c>
      <c r="E100" s="10" t="s">
        <v>209</v>
      </c>
      <c r="F100" s="11" t="e">
        <f aca="false"/>
        <v>#N/A</v>
      </c>
      <c r="G100" s="11" t="e">
        <f aca="false"/>
        <v>#N/A</v>
      </c>
      <c r="H100" s="11" t="e">
        <f aca="false"/>
        <v>#N/A</v>
      </c>
      <c r="I100" s="11" t="e">
        <f aca="false"/>
        <v>#N/A</v>
      </c>
      <c r="J100" s="11" t="e">
        <f aca="false"/>
        <v>#N/A</v>
      </c>
      <c r="K100" s="11" t="e">
        <f aca="false"/>
        <v>#N/A</v>
      </c>
      <c r="L100" s="11" t="e">
        <f aca="false"/>
        <v>#N/A</v>
      </c>
      <c r="M100" s="11" t="e">
        <f aca="false"/>
        <v>#N/A</v>
      </c>
      <c r="N100" s="11" t="e">
        <f aca="false"/>
        <v>#N/A</v>
      </c>
      <c r="O100" s="11" t="e">
        <f aca="false"/>
        <v>#N/A</v>
      </c>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7.75" hidden="false" customHeight="true" outlineLevel="0" collapsed="false">
      <c r="A101" s="24" t="n">
        <v>6</v>
      </c>
      <c r="B101" s="24" t="n">
        <v>2</v>
      </c>
      <c r="C101" s="11" t="s">
        <v>210</v>
      </c>
      <c r="D101" s="33" t="s">
        <v>211</v>
      </c>
      <c r="E101" s="10" t="s">
        <v>212</v>
      </c>
      <c r="F101" s="11" t="e">
        <f aca="false"/>
        <v>#N/A</v>
      </c>
      <c r="G101" s="11" t="e">
        <f aca="false"/>
        <v>#N/A</v>
      </c>
      <c r="H101" s="11" t="e">
        <f aca="false"/>
        <v>#N/A</v>
      </c>
      <c r="I101" s="11" t="e">
        <f aca="false"/>
        <v>#N/A</v>
      </c>
      <c r="J101" s="11" t="e">
        <f aca="false"/>
        <v>#N/A</v>
      </c>
      <c r="K101" s="11" t="e">
        <f aca="false"/>
        <v>#N/A</v>
      </c>
      <c r="L101" s="11" t="e">
        <f aca="false"/>
        <v>#N/A</v>
      </c>
      <c r="M101" s="11" t="e">
        <f aca="false"/>
        <v>#N/A</v>
      </c>
      <c r="N101" s="11" t="e">
        <f aca="false"/>
        <v>#N/A</v>
      </c>
      <c r="O101" s="11" t="e">
        <f aca="false"/>
        <v>#N/A</v>
      </c>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s="17" customFormat="true" ht="21.75" hidden="false" customHeight="true" outlineLevel="0" collapsed="false">
      <c r="A102" s="14"/>
      <c r="B102" s="15"/>
      <c r="C102" s="16" t="s">
        <v>213</v>
      </c>
      <c r="D102" s="16"/>
      <c r="E102" s="16"/>
      <c r="F102" s="16"/>
      <c r="G102" s="16"/>
      <c r="H102" s="16"/>
      <c r="I102" s="16"/>
      <c r="J102" s="16"/>
      <c r="K102" s="16"/>
      <c r="L102" s="16"/>
      <c r="M102" s="16"/>
      <c r="N102" s="16"/>
      <c r="O102" s="16"/>
    </row>
    <row r="103" customFormat="false" ht="44.25" hidden="false" customHeight="true" outlineLevel="0" collapsed="false">
      <c r="A103" s="24" t="n">
        <v>7</v>
      </c>
      <c r="B103" s="24" t="n">
        <v>3</v>
      </c>
      <c r="C103" s="11" t="s">
        <v>214</v>
      </c>
      <c r="D103" s="18" t="s">
        <v>215</v>
      </c>
      <c r="E103" s="10" t="s">
        <v>149</v>
      </c>
      <c r="F103" s="11" t="e">
        <f aca="false"/>
        <v>#N/A</v>
      </c>
      <c r="G103" s="11" t="e">
        <f aca="false"/>
        <v>#N/A</v>
      </c>
      <c r="H103" s="11" t="e">
        <f aca="false"/>
        <v>#N/A</v>
      </c>
      <c r="I103" s="11" t="e">
        <f aca="false"/>
        <v>#N/A</v>
      </c>
      <c r="J103" s="11" t="e">
        <f aca="false"/>
        <v>#N/A</v>
      </c>
      <c r="K103" s="11" t="e">
        <f aca="false"/>
        <v>#N/A</v>
      </c>
      <c r="L103" s="11" t="e">
        <f aca="false"/>
        <v>#N/A</v>
      </c>
      <c r="M103" s="11" t="e">
        <f aca="false"/>
        <v>#N/A</v>
      </c>
      <c r="N103" s="11" t="e">
        <f aca="false"/>
        <v>#N/A</v>
      </c>
      <c r="O103" s="11" t="e">
        <f aca="false"/>
        <v>#N/A</v>
      </c>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45" hidden="false" customHeight="true" outlineLevel="0" collapsed="false">
      <c r="A104" s="24" t="n">
        <v>7</v>
      </c>
      <c r="B104" s="24" t="n">
        <v>4</v>
      </c>
      <c r="C104" s="11" t="s">
        <v>216</v>
      </c>
      <c r="D104" s="18" t="s">
        <v>217</v>
      </c>
      <c r="E104" s="10" t="s">
        <v>149</v>
      </c>
      <c r="F104" s="11" t="e">
        <f aca="false"/>
        <v>#N/A</v>
      </c>
      <c r="G104" s="11" t="e">
        <f aca="false"/>
        <v>#N/A</v>
      </c>
      <c r="H104" s="11" t="e">
        <f aca="false"/>
        <v>#N/A</v>
      </c>
      <c r="I104" s="11" t="e">
        <f aca="false"/>
        <v>#N/A</v>
      </c>
      <c r="J104" s="11" t="e">
        <f aca="false"/>
        <v>#N/A</v>
      </c>
      <c r="K104" s="11" t="e">
        <f aca="false"/>
        <v>#N/A</v>
      </c>
      <c r="L104" s="11" t="n">
        <v>1000</v>
      </c>
      <c r="M104" s="11" t="n">
        <v>1000</v>
      </c>
      <c r="N104" s="11" t="n">
        <v>1000</v>
      </c>
      <c r="O104" s="11" t="n">
        <v>1000</v>
      </c>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47.25" hidden="false" customHeight="true" outlineLevel="0" collapsed="false">
      <c r="A105" s="24" t="n">
        <v>7</v>
      </c>
      <c r="B105" s="24" t="n">
        <v>5</v>
      </c>
      <c r="C105" s="11" t="s">
        <v>218</v>
      </c>
      <c r="D105" s="18" t="s">
        <v>219</v>
      </c>
      <c r="E105" s="10" t="s">
        <v>149</v>
      </c>
      <c r="F105" s="11" t="e">
        <f aca="false"/>
        <v>#N/A</v>
      </c>
      <c r="G105" s="11" t="e">
        <f aca="false"/>
        <v>#N/A</v>
      </c>
      <c r="H105" s="11" t="e">
        <f aca="false"/>
        <v>#N/A</v>
      </c>
      <c r="I105" s="11" t="e">
        <f aca="false"/>
        <v>#N/A</v>
      </c>
      <c r="J105" s="11" t="e">
        <f aca="false"/>
        <v>#N/A</v>
      </c>
      <c r="K105" s="11" t="e">
        <f aca="false"/>
        <v>#N/A</v>
      </c>
      <c r="L105" s="11" t="e">
        <f aca="false"/>
        <v>#N/A</v>
      </c>
      <c r="M105" s="11" t="e">
        <f aca="false"/>
        <v>#N/A</v>
      </c>
      <c r="N105" s="11" t="e">
        <f aca="false"/>
        <v>#N/A</v>
      </c>
      <c r="O105" s="11" t="e">
        <f aca="false"/>
        <v>#N/A</v>
      </c>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42.75" hidden="false" customHeight="true" outlineLevel="0" collapsed="false">
      <c r="A106" s="24" t="n">
        <v>7</v>
      </c>
      <c r="B106" s="24" t="n">
        <v>6</v>
      </c>
      <c r="C106" s="11" t="s">
        <v>220</v>
      </c>
      <c r="D106" s="18" t="s">
        <v>221</v>
      </c>
      <c r="E106" s="10" t="s">
        <v>149</v>
      </c>
      <c r="F106" s="11" t="e">
        <f aca="false"/>
        <v>#N/A</v>
      </c>
      <c r="G106" s="11" t="e">
        <f aca="false"/>
        <v>#N/A</v>
      </c>
      <c r="H106" s="11" t="e">
        <f aca="false"/>
        <v>#N/A</v>
      </c>
      <c r="I106" s="11" t="e">
        <f aca="false"/>
        <v>#N/A</v>
      </c>
      <c r="J106" s="11" t="e">
        <f aca="false"/>
        <v>#N/A</v>
      </c>
      <c r="K106" s="11" t="e">
        <f aca="false"/>
        <v>#N/A</v>
      </c>
      <c r="L106" s="11" t="e">
        <f aca="false"/>
        <v>#N/A</v>
      </c>
      <c r="M106" s="11" t="e">
        <f aca="false"/>
        <v>#N/A</v>
      </c>
      <c r="N106" s="11" t="e">
        <f aca="false"/>
        <v>#N/A</v>
      </c>
      <c r="O106" s="11" t="e">
        <f aca="false"/>
        <v>#N/A</v>
      </c>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25.5" hidden="false" customHeight="false" outlineLevel="0" collapsed="false">
      <c r="A107" s="24"/>
      <c r="B107" s="24"/>
      <c r="C107" s="11" t="s">
        <v>222</v>
      </c>
      <c r="D107" s="34" t="s">
        <v>223</v>
      </c>
      <c r="E107" s="35" t="s">
        <v>146</v>
      </c>
      <c r="F107" s="11" t="n">
        <v>0</v>
      </c>
      <c r="G107" s="11" t="n">
        <v>0</v>
      </c>
      <c r="H107" s="11" t="n">
        <v>0</v>
      </c>
      <c r="I107" s="11" t="n">
        <v>20</v>
      </c>
      <c r="J107" s="11" t="n">
        <v>20</v>
      </c>
      <c r="K107" s="11" t="n">
        <v>20</v>
      </c>
      <c r="L107" s="11" t="n">
        <v>20</v>
      </c>
      <c r="M107" s="11" t="n">
        <v>0</v>
      </c>
      <c r="N107" s="11" t="n">
        <v>0</v>
      </c>
      <c r="O107" s="11" t="n">
        <v>0</v>
      </c>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25.5" hidden="false" customHeight="false" outlineLevel="0" collapsed="false">
      <c r="A108" s="24" t="n">
        <v>7</v>
      </c>
      <c r="B108" s="24" t="n">
        <v>10</v>
      </c>
      <c r="C108" s="11" t="s">
        <v>224</v>
      </c>
      <c r="D108" s="18" t="s">
        <v>225</v>
      </c>
      <c r="E108" s="10" t="s">
        <v>226</v>
      </c>
      <c r="F108" s="11" t="e">
        <f aca="false"/>
        <v>#N/A</v>
      </c>
      <c r="G108" s="11" t="e">
        <f aca="false"/>
        <v>#N/A</v>
      </c>
      <c r="H108" s="11" t="e">
        <f aca="false"/>
        <v>#N/A</v>
      </c>
      <c r="I108" s="11" t="n">
        <v>60000</v>
      </c>
      <c r="J108" s="11" t="n">
        <v>130000</v>
      </c>
      <c r="K108" s="11" t="n">
        <v>250000</v>
      </c>
      <c r="L108" s="11" t="n">
        <v>290000</v>
      </c>
      <c r="M108" s="11" t="n">
        <v>300000</v>
      </c>
      <c r="N108" s="11" t="e">
        <f aca="false"/>
        <v>#N/A</v>
      </c>
      <c r="O108" s="11" t="e">
        <f aca="false"/>
        <v>#N/A</v>
      </c>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63.75" hidden="false" customHeight="false" outlineLevel="0" collapsed="false">
      <c r="A109" s="24" t="n">
        <v>7</v>
      </c>
      <c r="B109" s="24" t="n">
        <v>11</v>
      </c>
      <c r="C109" s="11" t="s">
        <v>227</v>
      </c>
      <c r="D109" s="18" t="s">
        <v>228</v>
      </c>
      <c r="E109" s="10" t="s">
        <v>33</v>
      </c>
      <c r="F109" s="11" t="e">
        <f aca="false"/>
        <v>#N/A</v>
      </c>
      <c r="G109" s="11" t="e">
        <f aca="false"/>
        <v>#N/A</v>
      </c>
      <c r="H109" s="11" t="e">
        <f aca="false"/>
        <v>#N/A</v>
      </c>
      <c r="I109" s="11" t="e">
        <f aca="false"/>
        <v>#N/A</v>
      </c>
      <c r="J109" s="11" t="e">
        <f aca="false"/>
        <v>#N/A</v>
      </c>
      <c r="K109" s="11" t="e">
        <f aca="false"/>
        <v>#N/A</v>
      </c>
      <c r="L109" s="11" t="e">
        <f aca="false"/>
        <v>#N/A</v>
      </c>
      <c r="M109" s="11" t="e">
        <f aca="false"/>
        <v>#N/A</v>
      </c>
      <c r="N109" s="11" t="e">
        <f aca="false"/>
        <v>#N/A</v>
      </c>
      <c r="O109" s="11" t="e">
        <f aca="false"/>
        <v>#N/A</v>
      </c>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2.75" hidden="false" customHeight="false" outlineLevel="0" collapsed="false">
      <c r="A110" s="24" t="n">
        <v>7</v>
      </c>
      <c r="B110" s="24" t="n">
        <v>12</v>
      </c>
      <c r="C110" s="11" t="s">
        <v>229</v>
      </c>
      <c r="D110" s="18" t="s">
        <v>230</v>
      </c>
      <c r="E110" s="10" t="s">
        <v>33</v>
      </c>
      <c r="F110" s="11" t="e">
        <f aca="false"/>
        <v>#N/A</v>
      </c>
      <c r="G110" s="11" t="e">
        <f aca="false"/>
        <v>#N/A</v>
      </c>
      <c r="H110" s="11" t="e">
        <f aca="false"/>
        <v>#N/A</v>
      </c>
      <c r="I110" s="11" t="e">
        <f aca="false"/>
        <v>#N/A</v>
      </c>
      <c r="J110" s="11" t="e">
        <f aca="false"/>
        <v>#N/A</v>
      </c>
      <c r="K110" s="11" t="e">
        <f aca="false"/>
        <v>#N/A</v>
      </c>
      <c r="L110" s="11" t="e">
        <f aca="false"/>
        <v>#N/A</v>
      </c>
      <c r="M110" s="11" t="e">
        <f aca="false"/>
        <v>#N/A</v>
      </c>
      <c r="N110" s="11" t="e">
        <f aca="false"/>
        <v>#N/A</v>
      </c>
      <c r="O110" s="11" t="e">
        <f aca="false"/>
        <v>#N/A</v>
      </c>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s="31" customFormat="true" ht="12.75" hidden="false" customHeight="false" outlineLevel="0" collapsed="false">
      <c r="A111" s="24" t="n">
        <v>7</v>
      </c>
      <c r="B111" s="24" t="n">
        <v>19</v>
      </c>
      <c r="C111" s="11" t="s">
        <v>231</v>
      </c>
      <c r="D111" s="18" t="s">
        <v>232</v>
      </c>
      <c r="E111" s="10" t="s">
        <v>146</v>
      </c>
      <c r="F111" s="11" t="e">
        <f aca="false"/>
        <v>#N/A</v>
      </c>
      <c r="G111" s="11" t="e">
        <f aca="false"/>
        <v>#N/A</v>
      </c>
      <c r="H111" s="11" t="e">
        <f aca="false"/>
        <v>#N/A</v>
      </c>
      <c r="I111" s="11" t="e">
        <f aca="false"/>
        <v>#N/A</v>
      </c>
      <c r="J111" s="11" t="e">
        <f aca="false"/>
        <v>#N/A</v>
      </c>
      <c r="K111" s="11" t="n">
        <v>1</v>
      </c>
      <c r="L111" s="11" t="n">
        <v>7</v>
      </c>
      <c r="M111" s="11" t="e">
        <f aca="false"/>
        <v>#N/A</v>
      </c>
      <c r="N111" s="11" t="e">
        <f aca="false"/>
        <v>#N/A</v>
      </c>
      <c r="O111" s="11" t="e">
        <f aca="false"/>
        <v>#N/A</v>
      </c>
    </row>
    <row r="112" s="17" customFormat="true" ht="21.75" hidden="false" customHeight="true" outlineLevel="0" collapsed="false">
      <c r="A112" s="14"/>
      <c r="B112" s="15"/>
      <c r="C112" s="16" t="s">
        <v>233</v>
      </c>
      <c r="D112" s="16"/>
      <c r="E112" s="16"/>
      <c r="F112" s="16"/>
      <c r="G112" s="16"/>
      <c r="H112" s="16"/>
      <c r="I112" s="16"/>
      <c r="J112" s="16"/>
      <c r="K112" s="16"/>
      <c r="L112" s="16"/>
      <c r="M112" s="16"/>
      <c r="N112" s="16"/>
      <c r="O112" s="16"/>
    </row>
    <row r="113" s="31" customFormat="true" ht="25.5" hidden="false" customHeight="false" outlineLevel="0" collapsed="false">
      <c r="A113" s="24" t="n">
        <v>8</v>
      </c>
      <c r="B113" s="24" t="n">
        <v>1</v>
      </c>
      <c r="C113" s="11" t="s">
        <v>234</v>
      </c>
      <c r="D113" s="25" t="s">
        <v>235</v>
      </c>
      <c r="E113" s="10" t="s">
        <v>146</v>
      </c>
      <c r="F113" s="11" t="e">
        <f aca="false"/>
        <v>#N/A</v>
      </c>
      <c r="G113" s="11" t="e">
        <f aca="false"/>
        <v>#N/A</v>
      </c>
      <c r="H113" s="11" t="e">
        <f aca="false"/>
        <v>#N/A</v>
      </c>
      <c r="I113" s="11" t="e">
        <f aca="false"/>
        <v>#N/A</v>
      </c>
      <c r="J113" s="11" t="e">
        <f aca="false"/>
        <v>#N/A</v>
      </c>
      <c r="K113" s="11" t="e">
        <f aca="false"/>
        <v>#N/A</v>
      </c>
      <c r="L113" s="11" t="e">
        <f aca="false"/>
        <v>#N/A</v>
      </c>
      <c r="M113" s="11" t="e">
        <f aca="false"/>
        <v>#N/A</v>
      </c>
      <c r="N113" s="11" t="e">
        <f aca="false"/>
        <v>#N/A</v>
      </c>
      <c r="O113" s="11" t="e">
        <f aca="false"/>
        <v>#N/A</v>
      </c>
    </row>
    <row r="114" s="17" customFormat="true" ht="20.25" hidden="false" customHeight="true" outlineLevel="0" collapsed="false">
      <c r="A114" s="14"/>
      <c r="B114" s="15"/>
      <c r="C114" s="16" t="s">
        <v>236</v>
      </c>
      <c r="D114" s="16"/>
      <c r="E114" s="16"/>
      <c r="F114" s="16"/>
      <c r="G114" s="16"/>
      <c r="H114" s="16"/>
      <c r="I114" s="16"/>
      <c r="J114" s="16"/>
      <c r="K114" s="16"/>
      <c r="L114" s="16"/>
      <c r="M114" s="16"/>
      <c r="N114" s="16"/>
      <c r="O114" s="16"/>
    </row>
    <row r="115" customFormat="false" ht="19.5" hidden="false" customHeight="true" outlineLevel="0" collapsed="false">
      <c r="A115" s="17" t="n">
        <v>9</v>
      </c>
      <c r="B115" s="17" t="n">
        <v>3</v>
      </c>
      <c r="C115" s="23" t="s">
        <v>237</v>
      </c>
      <c r="D115" s="18" t="s">
        <v>238</v>
      </c>
      <c r="E115" s="10" t="s">
        <v>33</v>
      </c>
      <c r="F115" s="11" t="e">
        <f aca="false"/>
        <v>#N/A</v>
      </c>
      <c r="G115" s="11" t="e">
        <f aca="false"/>
        <v>#N/A</v>
      </c>
      <c r="H115" s="11" t="e">
        <f aca="false"/>
        <v>#N/A</v>
      </c>
      <c r="I115" s="11" t="e">
        <f aca="false"/>
        <v>#N/A</v>
      </c>
      <c r="J115" s="11" t="e">
        <f aca="false"/>
        <v>#N/A</v>
      </c>
      <c r="K115" s="11" t="e">
        <f aca="false"/>
        <v>#N/A</v>
      </c>
      <c r="L115" s="11" t="e">
        <f aca="false"/>
        <v>#N/A</v>
      </c>
      <c r="M115" s="11" t="e">
        <f aca="false"/>
        <v>#N/A</v>
      </c>
      <c r="N115" s="11" t="e">
        <f aca="false"/>
        <v>#N/A</v>
      </c>
      <c r="O115" s="11" t="e">
        <f aca="false"/>
        <v>#N/A</v>
      </c>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18.75" hidden="false" customHeight="true" outlineLevel="0" collapsed="false">
      <c r="A116" s="17"/>
      <c r="B116" s="17"/>
      <c r="C116" s="23" t="s">
        <v>239</v>
      </c>
      <c r="D116" s="18" t="s">
        <v>240</v>
      </c>
      <c r="E116" s="10" t="s">
        <v>33</v>
      </c>
      <c r="F116" s="11" t="e">
        <f aca="false"/>
        <v>#N/A</v>
      </c>
      <c r="G116" s="11" t="e">
        <f aca="false"/>
        <v>#N/A</v>
      </c>
      <c r="H116" s="11" t="e">
        <f aca="false"/>
        <v>#N/A</v>
      </c>
      <c r="I116" s="11" t="e">
        <f aca="false"/>
        <v>#N/A</v>
      </c>
      <c r="J116" s="11" t="e">
        <f aca="false"/>
        <v>#N/A</v>
      </c>
      <c r="K116" s="11" t="e">
        <f aca="false"/>
        <v>#N/A</v>
      </c>
      <c r="L116" s="11" t="e">
        <f aca="false"/>
        <v>#N/A</v>
      </c>
      <c r="M116" s="11" t="e">
        <f aca="false"/>
        <v>#N/A</v>
      </c>
      <c r="N116" s="11" t="e">
        <f aca="false"/>
        <v>#N/A</v>
      </c>
      <c r="O116" s="11" t="e">
        <f aca="false"/>
        <v>#N/A</v>
      </c>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s="17" customFormat="true" ht="20.25" hidden="false" customHeight="true" outlineLevel="0" collapsed="false">
      <c r="A117" s="14"/>
      <c r="B117" s="15"/>
      <c r="C117" s="16" t="s">
        <v>241</v>
      </c>
      <c r="D117" s="16"/>
      <c r="E117" s="16"/>
      <c r="F117" s="16"/>
      <c r="G117" s="16"/>
      <c r="H117" s="16"/>
      <c r="I117" s="16"/>
      <c r="J117" s="16"/>
      <c r="K117" s="16"/>
      <c r="L117" s="16"/>
      <c r="M117" s="16"/>
      <c r="N117" s="16"/>
      <c r="O117" s="16"/>
    </row>
    <row r="118" customFormat="false" ht="38.25" hidden="false" customHeight="true" outlineLevel="0" collapsed="false">
      <c r="A118" s="24" t="n">
        <v>10</v>
      </c>
      <c r="B118" s="24" t="n">
        <v>1</v>
      </c>
      <c r="C118" s="11" t="s">
        <v>242</v>
      </c>
      <c r="D118" s="25" t="s">
        <v>243</v>
      </c>
      <c r="E118" s="11" t="s">
        <v>33</v>
      </c>
      <c r="F118" s="11" t="e">
        <f aca="false"/>
        <v>#N/A</v>
      </c>
      <c r="G118" s="11" t="e">
        <f aca="false"/>
        <v>#N/A</v>
      </c>
      <c r="H118" s="11" t="e">
        <f aca="false"/>
        <v>#N/A</v>
      </c>
      <c r="I118" s="11" t="e">
        <f aca="false"/>
        <v>#N/A</v>
      </c>
      <c r="J118" s="11" t="e">
        <f aca="false"/>
        <v>#N/A</v>
      </c>
      <c r="K118" s="11" t="e">
        <f aca="false"/>
        <v>#N/A</v>
      </c>
      <c r="L118" s="11" t="e">
        <f aca="false"/>
        <v>#N/A</v>
      </c>
      <c r="M118" s="11" t="e">
        <f aca="false"/>
        <v>#N/A</v>
      </c>
      <c r="N118" s="11" t="e">
        <f aca="false"/>
        <v>#N/A</v>
      </c>
      <c r="O118" s="11" t="e">
        <f aca="false"/>
        <v>#N/A</v>
      </c>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4" hidden="false" customHeight="true" outlineLevel="0" collapsed="false">
      <c r="A119" s="17" t="n">
        <v>10</v>
      </c>
      <c r="B119" s="24" t="n">
        <v>2</v>
      </c>
      <c r="C119" s="11" t="s">
        <v>244</v>
      </c>
      <c r="D119" s="18" t="s">
        <v>245</v>
      </c>
      <c r="E119" s="11" t="s">
        <v>33</v>
      </c>
      <c r="F119" s="11" t="e">
        <f aca="false"/>
        <v>#N/A</v>
      </c>
      <c r="G119" s="11" t="e">
        <f aca="false"/>
        <v>#N/A</v>
      </c>
      <c r="H119" s="11" t="e">
        <f aca="false"/>
        <v>#N/A</v>
      </c>
      <c r="I119" s="11" t="e">
        <f aca="false"/>
        <v>#N/A</v>
      </c>
      <c r="J119" s="11" t="e">
        <f aca="false"/>
        <v>#N/A</v>
      </c>
      <c r="K119" s="11" t="e">
        <f aca="false"/>
        <v>#N/A</v>
      </c>
      <c r="L119" s="11" t="e">
        <f aca="false"/>
        <v>#N/A</v>
      </c>
      <c r="M119" s="11" t="e">
        <f aca="false"/>
        <v>#N/A</v>
      </c>
      <c r="N119" s="11" t="e">
        <f aca="false"/>
        <v>#N/A</v>
      </c>
      <c r="O119" s="11" t="e">
        <f aca="false"/>
        <v>#N/A</v>
      </c>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28.5" hidden="false" customHeight="true" outlineLevel="0" collapsed="false">
      <c r="A120" s="17" t="n">
        <v>10</v>
      </c>
      <c r="B120" s="24" t="n">
        <v>4</v>
      </c>
      <c r="C120" s="11" t="s">
        <v>246</v>
      </c>
      <c r="D120" s="18" t="s">
        <v>247</v>
      </c>
      <c r="E120" s="11" t="s">
        <v>149</v>
      </c>
      <c r="F120" s="11" t="e">
        <f aca="false"/>
        <v>#N/A</v>
      </c>
      <c r="G120" s="11" t="e">
        <f aca="false"/>
        <v>#N/A</v>
      </c>
      <c r="H120" s="11" t="e">
        <f aca="false"/>
        <v>#N/A</v>
      </c>
      <c r="I120" s="11" t="e">
        <f aca="false"/>
        <v>#N/A</v>
      </c>
      <c r="J120" s="11" t="e">
        <f aca="false"/>
        <v>#N/A</v>
      </c>
      <c r="K120" s="11" t="e">
        <f aca="false"/>
        <v>#N/A</v>
      </c>
      <c r="L120" s="11" t="e">
        <f aca="false"/>
        <v>#N/A</v>
      </c>
      <c r="M120" s="11" t="e">
        <f aca="false"/>
        <v>#N/A</v>
      </c>
      <c r="N120" s="11" t="e">
        <f aca="false"/>
        <v>#N/A</v>
      </c>
      <c r="O120" s="11" t="e">
        <f aca="false"/>
        <v>#N/A</v>
      </c>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38.25" hidden="false" customHeight="false" outlineLevel="0" collapsed="false">
      <c r="A121" s="24" t="n">
        <v>10</v>
      </c>
      <c r="B121" s="24" t="n">
        <v>5</v>
      </c>
      <c r="C121" s="11" t="s">
        <v>248</v>
      </c>
      <c r="D121" s="18" t="s">
        <v>249</v>
      </c>
      <c r="E121" s="11" t="s">
        <v>146</v>
      </c>
      <c r="F121" s="11" t="e">
        <f aca="false"/>
        <v>#N/A</v>
      </c>
      <c r="G121" s="11" t="e">
        <f aca="false"/>
        <v>#N/A</v>
      </c>
      <c r="H121" s="11" t="e">
        <f aca="false"/>
        <v>#N/A</v>
      </c>
      <c r="I121" s="11" t="e">
        <f aca="false"/>
        <v>#N/A</v>
      </c>
      <c r="J121" s="11" t="e">
        <f aca="false"/>
        <v>#N/A</v>
      </c>
      <c r="K121" s="11" t="e">
        <f aca="false"/>
        <v>#N/A</v>
      </c>
      <c r="L121" s="11" t="e">
        <f aca="false"/>
        <v>#N/A</v>
      </c>
      <c r="M121" s="11" t="e">
        <f aca="false"/>
        <v>#N/A</v>
      </c>
      <c r="N121" s="11" t="e">
        <f aca="false"/>
        <v>#N/A</v>
      </c>
      <c r="O121" s="11" t="e">
        <f aca="false"/>
        <v>#N/A</v>
      </c>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25.5" hidden="false" customHeight="false" outlineLevel="0" collapsed="false">
      <c r="A122" s="14" t="n">
        <v>10</v>
      </c>
      <c r="B122" s="24" t="n">
        <v>6</v>
      </c>
      <c r="C122" s="11" t="s">
        <v>250</v>
      </c>
      <c r="D122" s="18" t="s">
        <v>251</v>
      </c>
      <c r="E122" s="11" t="s">
        <v>33</v>
      </c>
      <c r="F122" s="11" t="e">
        <f aca="false"/>
        <v>#N/A</v>
      </c>
      <c r="G122" s="11" t="e">
        <f aca="false"/>
        <v>#N/A</v>
      </c>
      <c r="H122" s="11" t="e">
        <f aca="false"/>
        <v>#N/A</v>
      </c>
      <c r="I122" s="11" t="e">
        <f aca="false"/>
        <v>#N/A</v>
      </c>
      <c r="J122" s="11" t="e">
        <f aca="false"/>
        <v>#N/A</v>
      </c>
      <c r="K122" s="11" t="e">
        <f aca="false"/>
        <v>#N/A</v>
      </c>
      <c r="L122" s="11" t="e">
        <f aca="false"/>
        <v>#N/A</v>
      </c>
      <c r="M122" s="11" t="e">
        <f aca="false"/>
        <v>#N/A</v>
      </c>
      <c r="N122" s="11" t="e">
        <f aca="false"/>
        <v>#N/A</v>
      </c>
      <c r="O122" s="11" t="e">
        <f aca="false"/>
        <v>#N/A</v>
      </c>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38.25" hidden="false" customHeight="false" outlineLevel="0" collapsed="false">
      <c r="A123" s="24" t="n">
        <v>10</v>
      </c>
      <c r="B123" s="24" t="n">
        <v>7</v>
      </c>
      <c r="C123" s="11" t="s">
        <v>252</v>
      </c>
      <c r="D123" s="18" t="s">
        <v>253</v>
      </c>
      <c r="E123" s="11" t="s">
        <v>146</v>
      </c>
      <c r="F123" s="11" t="e">
        <f aca="false"/>
        <v>#N/A</v>
      </c>
      <c r="G123" s="11" t="e">
        <f aca="false"/>
        <v>#N/A</v>
      </c>
      <c r="H123" s="11" t="e">
        <f aca="false"/>
        <v>#N/A</v>
      </c>
      <c r="I123" s="11" t="e">
        <f aca="false"/>
        <v>#N/A</v>
      </c>
      <c r="J123" s="11" t="e">
        <f aca="false"/>
        <v>#N/A</v>
      </c>
      <c r="K123" s="11" t="e">
        <f aca="false"/>
        <v>#N/A</v>
      </c>
      <c r="L123" s="11" t="e">
        <f aca="false"/>
        <v>#N/A</v>
      </c>
      <c r="M123" s="11" t="e">
        <f aca="false"/>
        <v>#N/A</v>
      </c>
      <c r="N123" s="11" t="e">
        <f aca="false"/>
        <v>#N/A</v>
      </c>
      <c r="O123" s="11" t="e">
        <f aca="false"/>
        <v>#N/A</v>
      </c>
      <c r="P123" s="0"/>
      <c r="Q123" s="0"/>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63.75" hidden="false" customHeight="true" outlineLevel="0" collapsed="false">
      <c r="A124" s="24" t="n">
        <v>10</v>
      </c>
      <c r="B124" s="24" t="n">
        <v>8</v>
      </c>
      <c r="C124" s="11" t="s">
        <v>254</v>
      </c>
      <c r="D124" s="18" t="s">
        <v>255</v>
      </c>
      <c r="E124" s="11" t="s">
        <v>146</v>
      </c>
      <c r="F124" s="11" t="e">
        <f aca="false"/>
        <v>#N/A</v>
      </c>
      <c r="G124" s="11" t="e">
        <f aca="false"/>
        <v>#N/A</v>
      </c>
      <c r="H124" s="11" t="e">
        <f aca="false"/>
        <v>#N/A</v>
      </c>
      <c r="I124" s="11" t="e">
        <f aca="false"/>
        <v>#N/A</v>
      </c>
      <c r="J124" s="11" t="e">
        <f aca="false"/>
        <v>#N/A</v>
      </c>
      <c r="K124" s="11" t="e">
        <f aca="false"/>
        <v>#N/A</v>
      </c>
      <c r="L124" s="11" t="e">
        <f aca="false"/>
        <v>#N/A</v>
      </c>
      <c r="M124" s="11" t="e">
        <f aca="false"/>
        <v>#N/A</v>
      </c>
      <c r="N124" s="11" t="e">
        <f aca="false"/>
        <v>#N/A</v>
      </c>
      <c r="O124" s="11" t="e">
        <f aca="false"/>
        <v>#N/A</v>
      </c>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5.5" hidden="false" customHeight="true" outlineLevel="0" collapsed="false">
      <c r="A125" s="14" t="n">
        <v>10</v>
      </c>
      <c r="B125" s="17" t="n">
        <v>9</v>
      </c>
      <c r="C125" s="11" t="s">
        <v>256</v>
      </c>
      <c r="D125" s="18" t="s">
        <v>257</v>
      </c>
      <c r="E125" s="10" t="s">
        <v>146</v>
      </c>
      <c r="F125" s="11" t="e">
        <f aca="false"/>
        <v>#N/A</v>
      </c>
      <c r="G125" s="11" t="e">
        <f aca="false"/>
        <v>#N/A</v>
      </c>
      <c r="H125" s="11" t="e">
        <f aca="false"/>
        <v>#N/A</v>
      </c>
      <c r="I125" s="11" t="e">
        <f aca="false"/>
        <v>#N/A</v>
      </c>
      <c r="J125" s="11" t="e">
        <f aca="false"/>
        <v>#N/A</v>
      </c>
      <c r="K125" s="11" t="e">
        <f aca="false"/>
        <v>#N/A</v>
      </c>
      <c r="L125" s="11" t="e">
        <f aca="false"/>
        <v>#N/A</v>
      </c>
      <c r="M125" s="11" t="e">
        <f aca="false"/>
        <v>#N/A</v>
      </c>
      <c r="N125" s="11" t="e">
        <f aca="false"/>
        <v>#N/A</v>
      </c>
      <c r="O125" s="11" t="e">
        <f aca="false"/>
        <v>#N/A</v>
      </c>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71.25" hidden="false" customHeight="true" outlineLevel="0" collapsed="false">
      <c r="A126" s="36" t="s">
        <v>258</v>
      </c>
      <c r="B126" s="37" t="s">
        <v>259</v>
      </c>
      <c r="C126" s="38" t="s">
        <v>258</v>
      </c>
      <c r="D126" s="18" t="s">
        <v>259</v>
      </c>
      <c r="E126" s="10" t="s">
        <v>260</v>
      </c>
      <c r="F126" s="11" t="n">
        <v>0</v>
      </c>
      <c r="G126" s="11" t="n">
        <v>0</v>
      </c>
      <c r="H126" s="11" t="e">
        <f aca="false"/>
        <v>#N/A</v>
      </c>
      <c r="I126" s="11" t="e">
        <f aca="false"/>
        <v>#N/A</v>
      </c>
      <c r="J126" s="11" t="e">
        <f aca="false"/>
        <v>#N/A</v>
      </c>
      <c r="K126" s="11" t="e">
        <f aca="false"/>
        <v>#N/A</v>
      </c>
      <c r="L126" s="11" t="e">
        <f aca="false"/>
        <v>#N/A</v>
      </c>
      <c r="M126" s="11" t="e">
        <f aca="false"/>
        <v>#N/A</v>
      </c>
      <c r="N126" s="11" t="e">
        <f aca="false"/>
        <v>#N/A</v>
      </c>
      <c r="O126" s="11" t="e">
        <f aca="false"/>
        <v>#N/A</v>
      </c>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40"/>
      <c r="AN126" s="35"/>
      <c r="AO126" s="36"/>
      <c r="AP126" s="37"/>
      <c r="AQ126" s="36"/>
      <c r="AR126" s="37"/>
      <c r="AS126" s="36"/>
      <c r="AT126" s="37"/>
      <c r="AU126" s="36"/>
      <c r="AV126" s="37"/>
      <c r="AW126" s="36"/>
      <c r="AX126" s="37"/>
      <c r="AY126" s="36"/>
      <c r="AZ126" s="37"/>
      <c r="BA126" s="36"/>
      <c r="BB126" s="37"/>
      <c r="BC126" s="36"/>
      <c r="BD126" s="37"/>
      <c r="BE126" s="36"/>
      <c r="BF126" s="37"/>
      <c r="BG126" s="36"/>
      <c r="BH126" s="37"/>
      <c r="BI126" s="36"/>
      <c r="BJ126" s="37"/>
      <c r="BK126" s="36"/>
      <c r="BL126" s="37"/>
      <c r="BM126" s="36"/>
      <c r="BN126" s="37"/>
      <c r="BO126" s="36"/>
      <c r="BP126" s="37"/>
      <c r="BQ126" s="36"/>
      <c r="BR126" s="37"/>
      <c r="BS126" s="36"/>
      <c r="BT126" s="37"/>
      <c r="BU126" s="36"/>
      <c r="BV126" s="37"/>
      <c r="BW126" s="36"/>
      <c r="BX126" s="37"/>
      <c r="BY126" s="36"/>
      <c r="BZ126" s="37"/>
      <c r="CA126" s="36"/>
      <c r="CB126" s="37"/>
      <c r="CC126" s="36"/>
      <c r="CD126" s="37"/>
      <c r="CE126" s="36"/>
      <c r="CF126" s="37"/>
      <c r="CG126" s="36"/>
      <c r="CH126" s="37"/>
      <c r="CI126" s="36"/>
      <c r="CJ126" s="37"/>
      <c r="CK126" s="36"/>
      <c r="CL126" s="37"/>
      <c r="CM126" s="36"/>
      <c r="CN126" s="37"/>
      <c r="CO126" s="36"/>
      <c r="CP126" s="37"/>
      <c r="CQ126" s="36"/>
      <c r="CR126" s="37"/>
      <c r="CS126" s="36"/>
      <c r="CT126" s="37"/>
      <c r="CU126" s="36"/>
      <c r="CV126" s="37"/>
      <c r="CW126" s="36"/>
      <c r="CX126" s="37"/>
      <c r="CY126" s="36"/>
      <c r="CZ126" s="37"/>
      <c r="DA126" s="36"/>
      <c r="DB126" s="37"/>
      <c r="DC126" s="36"/>
      <c r="DD126" s="37"/>
      <c r="DE126" s="36"/>
      <c r="DF126" s="37"/>
      <c r="DG126" s="36"/>
      <c r="DH126" s="37"/>
      <c r="DI126" s="36"/>
      <c r="DJ126" s="37"/>
      <c r="DK126" s="36"/>
      <c r="DL126" s="37"/>
      <c r="DM126" s="36"/>
      <c r="DN126" s="37"/>
      <c r="DO126" s="36"/>
      <c r="DP126" s="37"/>
      <c r="DQ126" s="36"/>
      <c r="DR126" s="37"/>
      <c r="DS126" s="36"/>
      <c r="DT126" s="37"/>
      <c r="DU126" s="36"/>
      <c r="DV126" s="37"/>
      <c r="DW126" s="36"/>
      <c r="DX126" s="37"/>
      <c r="DY126" s="36"/>
      <c r="DZ126" s="37"/>
      <c r="EA126" s="36"/>
      <c r="EB126" s="37"/>
      <c r="EC126" s="36"/>
      <c r="ED126" s="37"/>
      <c r="EE126" s="36"/>
      <c r="EF126" s="37"/>
      <c r="EG126" s="36"/>
      <c r="EH126" s="37"/>
      <c r="EI126" s="36"/>
      <c r="EJ126" s="37"/>
      <c r="EK126" s="36"/>
      <c r="EL126" s="37"/>
      <c r="EM126" s="36"/>
      <c r="EN126" s="37"/>
      <c r="EO126" s="36"/>
      <c r="EP126" s="37"/>
      <c r="EQ126" s="36"/>
      <c r="ER126" s="37"/>
      <c r="ES126" s="36"/>
      <c r="ET126" s="37"/>
      <c r="EU126" s="36"/>
      <c r="EV126" s="37"/>
      <c r="EW126" s="36"/>
      <c r="EX126" s="37"/>
      <c r="EY126" s="36"/>
      <c r="EZ126" s="37"/>
      <c r="FA126" s="36"/>
      <c r="FB126" s="37"/>
      <c r="FC126" s="36"/>
      <c r="FD126" s="37"/>
      <c r="FE126" s="36"/>
      <c r="FF126" s="37"/>
      <c r="FG126" s="36"/>
      <c r="FH126" s="37"/>
      <c r="FI126" s="36"/>
      <c r="FJ126" s="37"/>
      <c r="FK126" s="36"/>
      <c r="FL126" s="37"/>
      <c r="FM126" s="36"/>
      <c r="FN126" s="37"/>
      <c r="FO126" s="36"/>
      <c r="FP126" s="37"/>
      <c r="FQ126" s="36"/>
      <c r="FR126" s="37"/>
      <c r="FS126" s="36"/>
      <c r="FT126" s="37"/>
      <c r="FU126" s="36"/>
      <c r="FV126" s="37"/>
      <c r="FW126" s="36"/>
      <c r="FX126" s="37"/>
      <c r="FY126" s="36"/>
      <c r="FZ126" s="37"/>
      <c r="GA126" s="36"/>
      <c r="GB126" s="37"/>
      <c r="GC126" s="36"/>
      <c r="GD126" s="37"/>
      <c r="GE126" s="36"/>
      <c r="GF126" s="37"/>
      <c r="GG126" s="36"/>
      <c r="GH126" s="37"/>
      <c r="GI126" s="36"/>
      <c r="GJ126" s="37"/>
      <c r="GK126" s="36"/>
      <c r="GL126" s="37"/>
      <c r="GM126" s="36"/>
      <c r="GN126" s="37"/>
      <c r="GO126" s="36"/>
      <c r="GP126" s="37"/>
      <c r="GQ126" s="36"/>
      <c r="GR126" s="37"/>
      <c r="GS126" s="36"/>
      <c r="GT126" s="37"/>
      <c r="GU126" s="36"/>
      <c r="GV126" s="37"/>
      <c r="GW126" s="36"/>
      <c r="GX126" s="37"/>
      <c r="GY126" s="36"/>
      <c r="GZ126" s="37"/>
      <c r="HA126" s="36"/>
      <c r="HB126" s="37"/>
      <c r="HC126" s="36"/>
      <c r="HD126" s="37"/>
      <c r="HE126" s="36"/>
      <c r="HF126" s="37"/>
      <c r="HG126" s="36"/>
      <c r="HH126" s="37"/>
      <c r="HI126" s="36"/>
      <c r="HJ126" s="37"/>
      <c r="HK126" s="36"/>
      <c r="HL126" s="37"/>
      <c r="HM126" s="36"/>
      <c r="HN126" s="37"/>
      <c r="HO126" s="36"/>
      <c r="HP126" s="37"/>
      <c r="HQ126" s="36"/>
      <c r="HR126" s="37"/>
      <c r="HS126" s="36"/>
      <c r="HT126" s="37"/>
      <c r="HU126" s="36"/>
      <c r="HV126" s="37"/>
      <c r="HW126" s="36"/>
      <c r="HX126" s="37"/>
      <c r="HY126" s="36"/>
      <c r="HZ126" s="37"/>
      <c r="IA126" s="36"/>
      <c r="IB126" s="37"/>
      <c r="IC126" s="36"/>
      <c r="ID126" s="37"/>
      <c r="IE126" s="36"/>
      <c r="IF126" s="37"/>
      <c r="IG126" s="36"/>
      <c r="IH126" s="37"/>
      <c r="II126" s="36"/>
      <c r="IJ126" s="37"/>
      <c r="IK126" s="36"/>
      <c r="IL126" s="37"/>
      <c r="IM126" s="36"/>
      <c r="IN126" s="37"/>
      <c r="IO126" s="36"/>
      <c r="IP126" s="37"/>
      <c r="IQ126" s="36"/>
      <c r="IR126" s="37"/>
      <c r="IS126" s="36"/>
      <c r="IT126" s="37"/>
      <c r="IU126" s="36"/>
      <c r="IV126" s="37"/>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s="17" customFormat="true" ht="18" hidden="false" customHeight="true" outlineLevel="0" collapsed="false">
      <c r="A127" s="14"/>
      <c r="B127" s="15"/>
      <c r="C127" s="16" t="s">
        <v>261</v>
      </c>
      <c r="D127" s="16"/>
      <c r="E127" s="16"/>
      <c r="F127" s="16"/>
      <c r="G127" s="16"/>
      <c r="H127" s="16"/>
      <c r="I127" s="16"/>
      <c r="J127" s="16"/>
      <c r="K127" s="16"/>
      <c r="L127" s="16"/>
      <c r="M127" s="16"/>
      <c r="N127" s="16"/>
      <c r="O127" s="16"/>
    </row>
    <row r="128" customFormat="false" ht="38.25" hidden="false" customHeight="false" outlineLevel="0" collapsed="false">
      <c r="A128" s="17" t="n">
        <v>11</v>
      </c>
      <c r="B128" s="17" t="n">
        <v>1</v>
      </c>
      <c r="C128" s="11" t="s">
        <v>262</v>
      </c>
      <c r="D128" s="18" t="s">
        <v>263</v>
      </c>
      <c r="E128" s="10" t="s">
        <v>33</v>
      </c>
      <c r="F128" s="11" t="n">
        <v>95</v>
      </c>
      <c r="G128" s="11" t="n">
        <v>95</v>
      </c>
      <c r="H128" s="11" t="n">
        <v>95</v>
      </c>
      <c r="I128" s="11" t="n">
        <v>95</v>
      </c>
      <c r="J128" s="11" t="n">
        <v>95</v>
      </c>
      <c r="K128" s="11" t="n">
        <v>95</v>
      </c>
      <c r="L128" s="11" t="n">
        <v>95</v>
      </c>
      <c r="M128" s="11" t="n">
        <v>95</v>
      </c>
      <c r="N128" s="11" t="n">
        <v>95</v>
      </c>
      <c r="O128" s="11" t="n">
        <v>95</v>
      </c>
    </row>
    <row r="129" customFormat="false" ht="25.5" hidden="false" customHeight="false" outlineLevel="0" collapsed="false">
      <c r="A129" s="17"/>
      <c r="B129" s="17"/>
      <c r="C129" s="11" t="s">
        <v>264</v>
      </c>
      <c r="D129" s="18" t="s">
        <v>265</v>
      </c>
      <c r="E129" s="10" t="s">
        <v>33</v>
      </c>
      <c r="F129" s="11" t="s">
        <v>46</v>
      </c>
      <c r="G129" s="11" t="s">
        <v>46</v>
      </c>
      <c r="H129" s="11" t="s">
        <v>46</v>
      </c>
      <c r="I129" s="11" t="s">
        <v>46</v>
      </c>
      <c r="J129" s="11" t="n">
        <v>90</v>
      </c>
      <c r="K129" s="11" t="n">
        <v>90</v>
      </c>
      <c r="L129" s="11" t="n">
        <v>95</v>
      </c>
      <c r="M129" s="11" t="n">
        <v>95</v>
      </c>
      <c r="N129" s="11" t="n">
        <v>95</v>
      </c>
      <c r="O129" s="11" t="n">
        <v>95</v>
      </c>
    </row>
    <row r="130" customFormat="false" ht="25.5" hidden="false" customHeight="false" outlineLevel="0" collapsed="false">
      <c r="A130" s="17"/>
      <c r="B130" s="17"/>
      <c r="C130" s="11" t="s">
        <v>266</v>
      </c>
      <c r="D130" s="18" t="s">
        <v>267</v>
      </c>
      <c r="E130" s="10" t="s">
        <v>33</v>
      </c>
      <c r="F130" s="11" t="s">
        <v>46</v>
      </c>
      <c r="G130" s="11" t="s">
        <v>46</v>
      </c>
      <c r="H130" s="12" t="n">
        <v>0.3</v>
      </c>
      <c r="I130" s="12" t="n">
        <v>7</v>
      </c>
      <c r="J130" s="12" t="n">
        <v>10</v>
      </c>
      <c r="K130" s="41" t="n">
        <v>40</v>
      </c>
      <c r="L130" s="41" t="n">
        <v>70</v>
      </c>
      <c r="M130" s="12" t="n">
        <v>90</v>
      </c>
      <c r="N130" s="12" t="n">
        <v>95</v>
      </c>
      <c r="O130" s="12" t="n">
        <v>95</v>
      </c>
    </row>
    <row r="131" customFormat="false" ht="12.75" hidden="false" customHeight="false" outlineLevel="0" collapsed="false">
      <c r="D131" s="0"/>
      <c r="E131" s="0"/>
      <c r="F131" s="0"/>
      <c r="G131" s="0"/>
      <c r="H131" s="0"/>
      <c r="I131" s="0"/>
      <c r="J131" s="0"/>
      <c r="K131" s="0"/>
      <c r="L131" s="0"/>
      <c r="M131" s="0"/>
      <c r="N131" s="0"/>
      <c r="O131" s="0"/>
    </row>
    <row r="132" customFormat="false" ht="12.75" hidden="false" customHeight="true" outlineLevel="0" collapsed="false">
      <c r="D132" s="42" t="s">
        <v>268</v>
      </c>
      <c r="E132" s="42"/>
      <c r="F132" s="42"/>
      <c r="G132" s="42"/>
      <c r="H132" s="42"/>
      <c r="I132" s="42"/>
      <c r="J132" s="42"/>
      <c r="K132" s="42"/>
      <c r="L132" s="42"/>
      <c r="M132" s="42"/>
      <c r="N132" s="42"/>
      <c r="O132" s="42"/>
    </row>
    <row r="134" customFormat="false" ht="25.5" hidden="false" customHeight="true" outlineLevel="0" collapsed="false"/>
  </sheetData>
  <mergeCells count="19">
    <mergeCell ref="C3:O3"/>
    <mergeCell ref="C4:O4"/>
    <mergeCell ref="C6:C7"/>
    <mergeCell ref="D6:D7"/>
    <mergeCell ref="E6:E7"/>
    <mergeCell ref="F6:O6"/>
    <mergeCell ref="C9:O9"/>
    <mergeCell ref="C27:O27"/>
    <mergeCell ref="C55:O55"/>
    <mergeCell ref="C71:O71"/>
    <mergeCell ref="C83:O83"/>
    <mergeCell ref="C95:O95"/>
    <mergeCell ref="C99:O99"/>
    <mergeCell ref="C102:O102"/>
    <mergeCell ref="C112:O112"/>
    <mergeCell ref="C114:O114"/>
    <mergeCell ref="C117:O117"/>
    <mergeCell ref="C127:O127"/>
    <mergeCell ref="D132:O132"/>
  </mergeCells>
  <printOptions headings="false" gridLines="false" gridLinesSet="true" horizontalCentered="false" verticalCentered="false"/>
  <pageMargins left="0.196527777777778" right="0.236111111111111" top="0.6" bottom="0.157638888888889" header="0.340277777777778" footer="0.511805555555555"/>
  <pageSetup paperSize="77"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&amp;C&amp;P</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LibreOffice/4.2.7.2$Linux_x86 LibreOffice_project/420m0$Build-2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2012-08-30T08:49:42Z</dcterms:created>
  <dc:creator>Агафонов</dc:creator>
  <dc:language>ru-RU</dc:language>
  <cp:lastModifiedBy>Семяшкина Наталья Викторовна</cp:lastModifiedBy>
  <cp:lastPrinted>2014-12-19T09:59:29Z</cp:lastPrinted>
  <dcterms:modified xsi:type="dcterms:W3CDTF">2014-01-21T10:08:24Z</dcterms:modified>
  <cp:revision>0</cp:revision>
</cp:coreProperties>
</file>